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D.A. DIFFERENCE" sheetId="4" r:id="rId1"/>
    <sheet name="Sheet1" sheetId="1" r:id="rId2"/>
    <sheet name="Sheet2" sheetId="2" r:id="rId3"/>
    <sheet name="Sheet3" sheetId="3" r:id="rId4"/>
  </sheets>
  <definedNames>
    <definedName name="_xlnm.Print_Titles" localSheetId="0">'D.A. DIFFERENCE'!$1:$3</definedName>
  </definedNames>
  <calcPr calcId="124519"/>
</workbook>
</file>

<file path=xl/calcChain.xml><?xml version="1.0" encoding="utf-8"?>
<calcChain xmlns="http://schemas.openxmlformats.org/spreadsheetml/2006/main">
  <c r="E576" i="4"/>
  <c r="E466"/>
  <c r="E411"/>
  <c r="E355"/>
  <c r="E300"/>
  <c r="E245"/>
  <c r="E190"/>
  <c r="E135"/>
  <c r="E80"/>
  <c r="E22"/>
  <c r="E741"/>
  <c r="D728"/>
  <c r="D745" s="1"/>
  <c r="E686"/>
  <c r="D673"/>
  <c r="D690" s="1"/>
  <c r="E631"/>
  <c r="D618"/>
  <c r="D563"/>
  <c r="E563" s="1"/>
  <c r="D508"/>
  <c r="D525" s="1"/>
  <c r="F525" s="1"/>
  <c r="E521"/>
  <c r="D453"/>
  <c r="D454" s="1"/>
  <c r="A410"/>
  <c r="D398"/>
  <c r="D399" s="1"/>
  <c r="D342"/>
  <c r="D343" s="1"/>
  <c r="E343" s="1"/>
  <c r="D287"/>
  <c r="D304" s="1"/>
  <c r="D232"/>
  <c r="E232" s="1"/>
  <c r="D177"/>
  <c r="E177" s="1"/>
  <c r="D67"/>
  <c r="E67" s="1"/>
  <c r="D9"/>
  <c r="D122"/>
  <c r="D123" s="1"/>
  <c r="A79"/>
  <c r="J748"/>
  <c r="J749" s="1"/>
  <c r="I748"/>
  <c r="I749" s="1"/>
  <c r="H748"/>
  <c r="H749" s="1"/>
  <c r="I740"/>
  <c r="A740"/>
  <c r="M737"/>
  <c r="L737"/>
  <c r="K737"/>
  <c r="J737"/>
  <c r="I737"/>
  <c r="H737"/>
  <c r="J693"/>
  <c r="J694" s="1"/>
  <c r="I693"/>
  <c r="I694" s="1"/>
  <c r="H693"/>
  <c r="H694" s="1"/>
  <c r="I685"/>
  <c r="A685"/>
  <c r="M682"/>
  <c r="L682"/>
  <c r="K682"/>
  <c r="J682"/>
  <c r="I682"/>
  <c r="H682"/>
  <c r="J638"/>
  <c r="J639" s="1"/>
  <c r="I638"/>
  <c r="H638"/>
  <c r="D635"/>
  <c r="I630"/>
  <c r="A630"/>
  <c r="M627"/>
  <c r="L627"/>
  <c r="K627"/>
  <c r="J627"/>
  <c r="I627"/>
  <c r="I639" s="1"/>
  <c r="H627"/>
  <c r="H639" s="1"/>
  <c r="D619"/>
  <c r="E619" s="1"/>
  <c r="F618"/>
  <c r="E618"/>
  <c r="J583"/>
  <c r="I583"/>
  <c r="I584" s="1"/>
  <c r="H583"/>
  <c r="H584" s="1"/>
  <c r="I575"/>
  <c r="A575"/>
  <c r="M572"/>
  <c r="L572"/>
  <c r="K572"/>
  <c r="J572"/>
  <c r="J584" s="1"/>
  <c r="I572"/>
  <c r="H572"/>
  <c r="J528"/>
  <c r="J529" s="1"/>
  <c r="I528"/>
  <c r="I529" s="1"/>
  <c r="H528"/>
  <c r="H529" s="1"/>
  <c r="I520"/>
  <c r="A520"/>
  <c r="M517"/>
  <c r="L517"/>
  <c r="K517"/>
  <c r="J517"/>
  <c r="I517"/>
  <c r="H517"/>
  <c r="J473"/>
  <c r="J474" s="1"/>
  <c r="I473"/>
  <c r="I474" s="1"/>
  <c r="H473"/>
  <c r="H474" s="1"/>
  <c r="I465"/>
  <c r="A465"/>
  <c r="M462"/>
  <c r="L462"/>
  <c r="K462"/>
  <c r="J462"/>
  <c r="I462"/>
  <c r="H462"/>
  <c r="J418"/>
  <c r="J419" s="1"/>
  <c r="I418"/>
  <c r="I419" s="1"/>
  <c r="H418"/>
  <c r="H419" s="1"/>
  <c r="D415"/>
  <c r="F415" s="1"/>
  <c r="I410"/>
  <c r="M407"/>
  <c r="L407"/>
  <c r="K407"/>
  <c r="J407"/>
  <c r="I407"/>
  <c r="H407"/>
  <c r="F398"/>
  <c r="I363"/>
  <c r="J362"/>
  <c r="J363" s="1"/>
  <c r="I362"/>
  <c r="H362"/>
  <c r="I354"/>
  <c r="A354"/>
  <c r="M351"/>
  <c r="L351"/>
  <c r="K351"/>
  <c r="J351"/>
  <c r="I351"/>
  <c r="H351"/>
  <c r="H363" s="1"/>
  <c r="F342"/>
  <c r="J307"/>
  <c r="J308" s="1"/>
  <c r="I307"/>
  <c r="I308" s="1"/>
  <c r="H307"/>
  <c r="H308" s="1"/>
  <c r="I299"/>
  <c r="A299"/>
  <c r="M296"/>
  <c r="L296"/>
  <c r="K296"/>
  <c r="J296"/>
  <c r="I296"/>
  <c r="H296"/>
  <c r="E287"/>
  <c r="J252"/>
  <c r="I252"/>
  <c r="I253" s="1"/>
  <c r="H252"/>
  <c r="H253" s="1"/>
  <c r="I244"/>
  <c r="A244"/>
  <c r="M241"/>
  <c r="L241"/>
  <c r="K241"/>
  <c r="J241"/>
  <c r="J253" s="1"/>
  <c r="I241"/>
  <c r="H241"/>
  <c r="J197"/>
  <c r="I197"/>
  <c r="I198" s="1"/>
  <c r="H197"/>
  <c r="H198" s="1"/>
  <c r="I189"/>
  <c r="A189"/>
  <c r="M186"/>
  <c r="L186"/>
  <c r="K186"/>
  <c r="J186"/>
  <c r="J198" s="1"/>
  <c r="I186"/>
  <c r="H186"/>
  <c r="D178"/>
  <c r="D195" s="1"/>
  <c r="H143"/>
  <c r="J142"/>
  <c r="J143" s="1"/>
  <c r="I142"/>
  <c r="I143" s="1"/>
  <c r="H142"/>
  <c r="I134"/>
  <c r="A134"/>
  <c r="M131"/>
  <c r="L131"/>
  <c r="K131"/>
  <c r="J131"/>
  <c r="I131"/>
  <c r="H131"/>
  <c r="F122"/>
  <c r="H88"/>
  <c r="J87"/>
  <c r="J88" s="1"/>
  <c r="I87"/>
  <c r="I88" s="1"/>
  <c r="H87"/>
  <c r="D84"/>
  <c r="F84" s="1"/>
  <c r="I79"/>
  <c r="M76"/>
  <c r="L76"/>
  <c r="K76"/>
  <c r="J76"/>
  <c r="I76"/>
  <c r="H76"/>
  <c r="K745" l="1"/>
  <c r="M745" s="1"/>
  <c r="L745"/>
  <c r="E745"/>
  <c r="F745"/>
  <c r="F728"/>
  <c r="E728"/>
  <c r="D729"/>
  <c r="F690"/>
  <c r="G690" s="1"/>
  <c r="E690"/>
  <c r="L690"/>
  <c r="F673"/>
  <c r="E673"/>
  <c r="G673" s="1"/>
  <c r="D674"/>
  <c r="F619"/>
  <c r="G619" s="1"/>
  <c r="D564"/>
  <c r="F563"/>
  <c r="D580"/>
  <c r="D509"/>
  <c r="F508"/>
  <c r="E508"/>
  <c r="G508" s="1"/>
  <c r="L525"/>
  <c r="E525"/>
  <c r="G525" s="1"/>
  <c r="D471"/>
  <c r="E471" s="1"/>
  <c r="E454"/>
  <c r="G454" s="1"/>
  <c r="F454"/>
  <c r="E453"/>
  <c r="D470"/>
  <c r="F453"/>
  <c r="E399"/>
  <c r="G399" s="1"/>
  <c r="D416"/>
  <c r="F416" s="1"/>
  <c r="F399"/>
  <c r="E398"/>
  <c r="G398" s="1"/>
  <c r="L415"/>
  <c r="E415"/>
  <c r="E342"/>
  <c r="G342" s="1"/>
  <c r="D359"/>
  <c r="F304"/>
  <c r="G304" s="1"/>
  <c r="E304"/>
  <c r="L304"/>
  <c r="D288"/>
  <c r="D289" s="1"/>
  <c r="F287"/>
  <c r="G287" s="1"/>
  <c r="G232"/>
  <c r="D233"/>
  <c r="F232"/>
  <c r="D249"/>
  <c r="G177"/>
  <c r="F177"/>
  <c r="D194"/>
  <c r="F178"/>
  <c r="E178"/>
  <c r="G178" s="1"/>
  <c r="G67"/>
  <c r="D68"/>
  <c r="F67"/>
  <c r="E84"/>
  <c r="D140"/>
  <c r="K140" s="1"/>
  <c r="E123"/>
  <c r="E122"/>
  <c r="G122" s="1"/>
  <c r="D139"/>
  <c r="E139"/>
  <c r="F123"/>
  <c r="G123" s="1"/>
  <c r="D85"/>
  <c r="K85" s="1"/>
  <c r="L84"/>
  <c r="D730"/>
  <c r="G745"/>
  <c r="K690"/>
  <c r="D620"/>
  <c r="K635"/>
  <c r="G618"/>
  <c r="D636"/>
  <c r="F635"/>
  <c r="E635"/>
  <c r="L635"/>
  <c r="G563"/>
  <c r="K525"/>
  <c r="D455"/>
  <c r="L471"/>
  <c r="D400"/>
  <c r="K415"/>
  <c r="E416"/>
  <c r="G416" s="1"/>
  <c r="L416"/>
  <c r="G415"/>
  <c r="K416"/>
  <c r="D360"/>
  <c r="F343"/>
  <c r="G343" s="1"/>
  <c r="F359"/>
  <c r="D344"/>
  <c r="K359"/>
  <c r="E359"/>
  <c r="L359"/>
  <c r="K304"/>
  <c r="D234"/>
  <c r="K195"/>
  <c r="F195"/>
  <c r="L195"/>
  <c r="E195"/>
  <c r="D179"/>
  <c r="D124"/>
  <c r="K139"/>
  <c r="E140"/>
  <c r="G84"/>
  <c r="F85"/>
  <c r="D69"/>
  <c r="K84"/>
  <c r="L85"/>
  <c r="E9"/>
  <c r="F9"/>
  <c r="I21"/>
  <c r="A21"/>
  <c r="J29"/>
  <c r="I29"/>
  <c r="H29"/>
  <c r="D26"/>
  <c r="M18"/>
  <c r="L18"/>
  <c r="K18"/>
  <c r="J18"/>
  <c r="I18"/>
  <c r="H18"/>
  <c r="D10"/>
  <c r="D27" s="1"/>
  <c r="G728" l="1"/>
  <c r="D746"/>
  <c r="E729"/>
  <c r="G729" s="1"/>
  <c r="F729"/>
  <c r="F674"/>
  <c r="D691"/>
  <c r="E674"/>
  <c r="D675"/>
  <c r="D581"/>
  <c r="F564"/>
  <c r="E564"/>
  <c r="G564" s="1"/>
  <c r="K580"/>
  <c r="L580"/>
  <c r="F580"/>
  <c r="E580"/>
  <c r="G580" s="1"/>
  <c r="D565"/>
  <c r="E509"/>
  <c r="G509" s="1"/>
  <c r="D526"/>
  <c r="F509"/>
  <c r="D510"/>
  <c r="G471"/>
  <c r="F471"/>
  <c r="K471"/>
  <c r="M471" s="1"/>
  <c r="K470"/>
  <c r="M470" s="1"/>
  <c r="E470"/>
  <c r="G470" s="1"/>
  <c r="L470"/>
  <c r="F470"/>
  <c r="G453"/>
  <c r="E288"/>
  <c r="G288" s="1"/>
  <c r="D305"/>
  <c r="F288"/>
  <c r="D250"/>
  <c r="F233"/>
  <c r="E233"/>
  <c r="G233" s="1"/>
  <c r="K249"/>
  <c r="L249"/>
  <c r="F249"/>
  <c r="E249"/>
  <c r="G249" s="1"/>
  <c r="K194"/>
  <c r="M194" s="1"/>
  <c r="F194"/>
  <c r="L194"/>
  <c r="E194"/>
  <c r="F68"/>
  <c r="E68"/>
  <c r="G9"/>
  <c r="F140"/>
  <c r="G140" s="1"/>
  <c r="L140"/>
  <c r="F139"/>
  <c r="G139" s="1"/>
  <c r="L139"/>
  <c r="E85"/>
  <c r="G85" s="1"/>
  <c r="D747"/>
  <c r="F730"/>
  <c r="D731"/>
  <c r="E730"/>
  <c r="E675"/>
  <c r="D692"/>
  <c r="F675"/>
  <c r="D676"/>
  <c r="M690"/>
  <c r="M635"/>
  <c r="G635"/>
  <c r="F636"/>
  <c r="K636"/>
  <c r="L636"/>
  <c r="E636"/>
  <c r="G636" s="1"/>
  <c r="E620"/>
  <c r="D637"/>
  <c r="F620"/>
  <c r="D621"/>
  <c r="E565"/>
  <c r="D582"/>
  <c r="F565"/>
  <c r="D566"/>
  <c r="E510"/>
  <c r="D527"/>
  <c r="F510"/>
  <c r="D511"/>
  <c r="M525"/>
  <c r="D472"/>
  <c r="F455"/>
  <c r="D456"/>
  <c r="E455"/>
  <c r="D417"/>
  <c r="F400"/>
  <c r="D401"/>
  <c r="E400"/>
  <c r="M415"/>
  <c r="M416"/>
  <c r="E344"/>
  <c r="D345"/>
  <c r="D361"/>
  <c r="F344"/>
  <c r="F360"/>
  <c r="K360"/>
  <c r="L360"/>
  <c r="E360"/>
  <c r="G360" s="1"/>
  <c r="M359"/>
  <c r="G359"/>
  <c r="D306"/>
  <c r="F289"/>
  <c r="D290"/>
  <c r="E289"/>
  <c r="M304"/>
  <c r="E234"/>
  <c r="D251"/>
  <c r="D235"/>
  <c r="F234"/>
  <c r="G195"/>
  <c r="M195"/>
  <c r="F179"/>
  <c r="D196"/>
  <c r="D180"/>
  <c r="E179"/>
  <c r="D141"/>
  <c r="F124"/>
  <c r="D125"/>
  <c r="E124"/>
  <c r="M139"/>
  <c r="M140"/>
  <c r="D86"/>
  <c r="F69"/>
  <c r="D70"/>
  <c r="E69"/>
  <c r="M84"/>
  <c r="M85"/>
  <c r="H30"/>
  <c r="J30"/>
  <c r="I30"/>
  <c r="K27"/>
  <c r="F27"/>
  <c r="L27"/>
  <c r="E27"/>
  <c r="F10"/>
  <c r="D11"/>
  <c r="F26"/>
  <c r="K26"/>
  <c r="E10"/>
  <c r="G10" s="1"/>
  <c r="E26"/>
  <c r="L26"/>
  <c r="K746" l="1"/>
  <c r="M746" s="1"/>
  <c r="F746"/>
  <c r="L746"/>
  <c r="E746"/>
  <c r="G746" s="1"/>
  <c r="K691"/>
  <c r="F691"/>
  <c r="E691"/>
  <c r="L691"/>
  <c r="G674"/>
  <c r="L581"/>
  <c r="E581"/>
  <c r="G581" s="1"/>
  <c r="K581"/>
  <c r="F581"/>
  <c r="M580"/>
  <c r="F526"/>
  <c r="L526"/>
  <c r="K526"/>
  <c r="E526"/>
  <c r="M360"/>
  <c r="K305"/>
  <c r="E305"/>
  <c r="G305" s="1"/>
  <c r="L305"/>
  <c r="F305"/>
  <c r="F250"/>
  <c r="E250"/>
  <c r="K250"/>
  <c r="M250" s="1"/>
  <c r="L250"/>
  <c r="M249"/>
  <c r="G194"/>
  <c r="G68"/>
  <c r="G27"/>
  <c r="E731"/>
  <c r="F731"/>
  <c r="D732"/>
  <c r="G730"/>
  <c r="K747"/>
  <c r="L747"/>
  <c r="L748" s="1"/>
  <c r="L749" s="1"/>
  <c r="E747"/>
  <c r="F747"/>
  <c r="F748" s="1"/>
  <c r="D748"/>
  <c r="E676"/>
  <c r="F676"/>
  <c r="D677"/>
  <c r="G675"/>
  <c r="K692"/>
  <c r="L692"/>
  <c r="L693" s="1"/>
  <c r="L694" s="1"/>
  <c r="E692"/>
  <c r="F692"/>
  <c r="D693"/>
  <c r="E621"/>
  <c r="G621" s="1"/>
  <c r="F621"/>
  <c r="D622"/>
  <c r="G620"/>
  <c r="K637"/>
  <c r="L637"/>
  <c r="L638" s="1"/>
  <c r="L639" s="1"/>
  <c r="E637"/>
  <c r="G637" s="1"/>
  <c r="G638" s="1"/>
  <c r="F637"/>
  <c r="F638" s="1"/>
  <c r="D638"/>
  <c r="M636"/>
  <c r="K638"/>
  <c r="K639" s="1"/>
  <c r="K582"/>
  <c r="L582"/>
  <c r="E582"/>
  <c r="F582"/>
  <c r="F583" s="1"/>
  <c r="D583"/>
  <c r="E566"/>
  <c r="D567"/>
  <c r="F566"/>
  <c r="G565"/>
  <c r="F511"/>
  <c r="D512"/>
  <c r="E511"/>
  <c r="G510"/>
  <c r="K527"/>
  <c r="L527"/>
  <c r="L528" s="1"/>
  <c r="L529" s="1"/>
  <c r="E527"/>
  <c r="F527"/>
  <c r="D528"/>
  <c r="F456"/>
  <c r="D457"/>
  <c r="E456"/>
  <c r="K472"/>
  <c r="L472"/>
  <c r="L473" s="1"/>
  <c r="L474" s="1"/>
  <c r="E472"/>
  <c r="F472"/>
  <c r="F473" s="1"/>
  <c r="D473"/>
  <c r="G455"/>
  <c r="F401"/>
  <c r="D402"/>
  <c r="E401"/>
  <c r="G401" s="1"/>
  <c r="G400"/>
  <c r="K417"/>
  <c r="L417"/>
  <c r="L418" s="1"/>
  <c r="L419" s="1"/>
  <c r="E417"/>
  <c r="F417"/>
  <c r="F418" s="1"/>
  <c r="D418"/>
  <c r="E345"/>
  <c r="G345" s="1"/>
  <c r="D346"/>
  <c r="F345"/>
  <c r="G344"/>
  <c r="L361"/>
  <c r="L362" s="1"/>
  <c r="L363" s="1"/>
  <c r="F361"/>
  <c r="F362" s="1"/>
  <c r="K361"/>
  <c r="E361"/>
  <c r="G361" s="1"/>
  <c r="G362" s="1"/>
  <c r="D362"/>
  <c r="E290"/>
  <c r="G290" s="1"/>
  <c r="F290"/>
  <c r="D291"/>
  <c r="G289"/>
  <c r="K306"/>
  <c r="L306"/>
  <c r="L307" s="1"/>
  <c r="L308" s="1"/>
  <c r="E306"/>
  <c r="F306"/>
  <c r="F307" s="1"/>
  <c r="D307"/>
  <c r="K251"/>
  <c r="L251"/>
  <c r="L252" s="1"/>
  <c r="L253" s="1"/>
  <c r="E251"/>
  <c r="F251"/>
  <c r="F252" s="1"/>
  <c r="D252"/>
  <c r="F235"/>
  <c r="E235"/>
  <c r="D236"/>
  <c r="G234"/>
  <c r="G179"/>
  <c r="K196"/>
  <c r="L196"/>
  <c r="L197" s="1"/>
  <c r="L198" s="1"/>
  <c r="E196"/>
  <c r="F196"/>
  <c r="F197" s="1"/>
  <c r="D197"/>
  <c r="E180"/>
  <c r="F180"/>
  <c r="D181"/>
  <c r="F125"/>
  <c r="D126"/>
  <c r="E125"/>
  <c r="G125" s="1"/>
  <c r="G124"/>
  <c r="K141"/>
  <c r="E141"/>
  <c r="L141"/>
  <c r="L142" s="1"/>
  <c r="L143" s="1"/>
  <c r="F141"/>
  <c r="F142" s="1"/>
  <c r="D142"/>
  <c r="F70"/>
  <c r="D71"/>
  <c r="E70"/>
  <c r="G69"/>
  <c r="K86"/>
  <c r="L86"/>
  <c r="L87" s="1"/>
  <c r="L88" s="1"/>
  <c r="E86"/>
  <c r="F86"/>
  <c r="F87" s="1"/>
  <c r="D87"/>
  <c r="G26"/>
  <c r="M26"/>
  <c r="M27"/>
  <c r="E11"/>
  <c r="D28"/>
  <c r="D12"/>
  <c r="F11"/>
  <c r="G731" l="1"/>
  <c r="G691"/>
  <c r="F693"/>
  <c r="M691"/>
  <c r="E638"/>
  <c r="L583"/>
  <c r="L584" s="1"/>
  <c r="M581"/>
  <c r="M526"/>
  <c r="F528"/>
  <c r="G526"/>
  <c r="G511"/>
  <c r="G456"/>
  <c r="M361"/>
  <c r="M362" s="1"/>
  <c r="M363" s="1"/>
  <c r="M305"/>
  <c r="G250"/>
  <c r="G70"/>
  <c r="G747"/>
  <c r="G748" s="1"/>
  <c r="E748"/>
  <c r="M747"/>
  <c r="M748" s="1"/>
  <c r="M749" s="1"/>
  <c r="K748"/>
  <c r="K749" s="1"/>
  <c r="E732"/>
  <c r="F732"/>
  <c r="D733"/>
  <c r="G676"/>
  <c r="M692"/>
  <c r="M693" s="1"/>
  <c r="M694" s="1"/>
  <c r="K693"/>
  <c r="K694" s="1"/>
  <c r="E677"/>
  <c r="F677"/>
  <c r="D678"/>
  <c r="G692"/>
  <c r="G693" s="1"/>
  <c r="E693"/>
  <c r="M637"/>
  <c r="M638" s="1"/>
  <c r="M639" s="1"/>
  <c r="E622"/>
  <c r="F622"/>
  <c r="D623"/>
  <c r="M582"/>
  <c r="M583" s="1"/>
  <c r="M584" s="1"/>
  <c r="K583"/>
  <c r="K584" s="1"/>
  <c r="F567"/>
  <c r="D568"/>
  <c r="E567"/>
  <c r="G566"/>
  <c r="G582"/>
  <c r="G583" s="1"/>
  <c r="E583"/>
  <c r="M527"/>
  <c r="M528" s="1"/>
  <c r="M529" s="1"/>
  <c r="K528"/>
  <c r="K529" s="1"/>
  <c r="G527"/>
  <c r="G528" s="1"/>
  <c r="E528"/>
  <c r="E512"/>
  <c r="F512"/>
  <c r="D513"/>
  <c r="G472"/>
  <c r="G473" s="1"/>
  <c r="E473"/>
  <c r="M472"/>
  <c r="M473" s="1"/>
  <c r="M474" s="1"/>
  <c r="K473"/>
  <c r="K474" s="1"/>
  <c r="E457"/>
  <c r="F457"/>
  <c r="D458"/>
  <c r="G417"/>
  <c r="G418" s="1"/>
  <c r="E418"/>
  <c r="M417"/>
  <c r="M418" s="1"/>
  <c r="M419" s="1"/>
  <c r="K418"/>
  <c r="K419" s="1"/>
  <c r="E402"/>
  <c r="F402"/>
  <c r="D403"/>
  <c r="E346"/>
  <c r="D347"/>
  <c r="F346"/>
  <c r="K362"/>
  <c r="K363" s="1"/>
  <c r="E362"/>
  <c r="G306"/>
  <c r="G307" s="1"/>
  <c r="E307"/>
  <c r="M306"/>
  <c r="K307"/>
  <c r="K308" s="1"/>
  <c r="F291"/>
  <c r="D292"/>
  <c r="E291"/>
  <c r="M251"/>
  <c r="M252" s="1"/>
  <c r="M253" s="1"/>
  <c r="K252"/>
  <c r="K253" s="1"/>
  <c r="G251"/>
  <c r="G252" s="1"/>
  <c r="E252"/>
  <c r="G235"/>
  <c r="D237"/>
  <c r="E236"/>
  <c r="F236"/>
  <c r="G196"/>
  <c r="G197" s="1"/>
  <c r="E197"/>
  <c r="G180"/>
  <c r="M196"/>
  <c r="M197" s="1"/>
  <c r="M198" s="1"/>
  <c r="K197"/>
  <c r="K198" s="1"/>
  <c r="E181"/>
  <c r="D182"/>
  <c r="F181"/>
  <c r="F126"/>
  <c r="D127"/>
  <c r="E126"/>
  <c r="M141"/>
  <c r="M142" s="1"/>
  <c r="M143" s="1"/>
  <c r="K142"/>
  <c r="K143" s="1"/>
  <c r="G141"/>
  <c r="G142" s="1"/>
  <c r="E142"/>
  <c r="G86"/>
  <c r="G87" s="1"/>
  <c r="E87"/>
  <c r="M86"/>
  <c r="M87" s="1"/>
  <c r="M88" s="1"/>
  <c r="K87"/>
  <c r="K88" s="1"/>
  <c r="F71"/>
  <c r="D72"/>
  <c r="E71"/>
  <c r="G11"/>
  <c r="L28"/>
  <c r="L29" s="1"/>
  <c r="L30" s="1"/>
  <c r="E28"/>
  <c r="K28"/>
  <c r="F28"/>
  <c r="F29" s="1"/>
  <c r="D29"/>
  <c r="E12"/>
  <c r="D13"/>
  <c r="F12"/>
  <c r="G457" l="1"/>
  <c r="M307"/>
  <c r="M308" s="1"/>
  <c r="G181"/>
  <c r="G71"/>
  <c r="E733"/>
  <c r="G733" s="1"/>
  <c r="F733"/>
  <c r="D734"/>
  <c r="G732"/>
  <c r="E678"/>
  <c r="F678"/>
  <c r="D679"/>
  <c r="G677"/>
  <c r="E623"/>
  <c r="G623" s="1"/>
  <c r="F623"/>
  <c r="D624"/>
  <c r="G622"/>
  <c r="E568"/>
  <c r="F568"/>
  <c r="D569"/>
  <c r="G567"/>
  <c r="F513"/>
  <c r="D514"/>
  <c r="E513"/>
  <c r="G512"/>
  <c r="F458"/>
  <c r="D459"/>
  <c r="E458"/>
  <c r="F403"/>
  <c r="D404"/>
  <c r="E403"/>
  <c r="G402"/>
  <c r="G346"/>
  <c r="E347"/>
  <c r="D348"/>
  <c r="F347"/>
  <c r="E292"/>
  <c r="G292" s="1"/>
  <c r="F292"/>
  <c r="D293"/>
  <c r="G291"/>
  <c r="E237"/>
  <c r="G237" s="1"/>
  <c r="F237"/>
  <c r="D238"/>
  <c r="G236"/>
  <c r="F182"/>
  <c r="D183"/>
  <c r="E182"/>
  <c r="G182" s="1"/>
  <c r="F127"/>
  <c r="D128"/>
  <c r="E127"/>
  <c r="G126"/>
  <c r="F72"/>
  <c r="D73"/>
  <c r="E72"/>
  <c r="E13"/>
  <c r="D14"/>
  <c r="F13"/>
  <c r="G28"/>
  <c r="G29" s="1"/>
  <c r="E29"/>
  <c r="M28"/>
  <c r="M29" s="1"/>
  <c r="M30" s="1"/>
  <c r="K29"/>
  <c r="K30" s="1"/>
  <c r="G12"/>
  <c r="E734" l="1"/>
  <c r="G734" s="1"/>
  <c r="F734"/>
  <c r="D735"/>
  <c r="G678"/>
  <c r="E679"/>
  <c r="G679" s="1"/>
  <c r="F679"/>
  <c r="D680"/>
  <c r="E624"/>
  <c r="F624"/>
  <c r="D625"/>
  <c r="E569"/>
  <c r="F569"/>
  <c r="D570"/>
  <c r="G568"/>
  <c r="E514"/>
  <c r="G514" s="1"/>
  <c r="F514"/>
  <c r="D515"/>
  <c r="G513"/>
  <c r="F459"/>
  <c r="D460"/>
  <c r="E459"/>
  <c r="G458"/>
  <c r="F404"/>
  <c r="D405"/>
  <c r="E404"/>
  <c r="G403"/>
  <c r="E348"/>
  <c r="D349"/>
  <c r="F348"/>
  <c r="G347"/>
  <c r="F293"/>
  <c r="D294"/>
  <c r="E293"/>
  <c r="D239"/>
  <c r="E238"/>
  <c r="F238"/>
  <c r="E183"/>
  <c r="G183" s="1"/>
  <c r="F183"/>
  <c r="D184"/>
  <c r="G127"/>
  <c r="F128"/>
  <c r="D129"/>
  <c r="E128"/>
  <c r="F73"/>
  <c r="D74"/>
  <c r="E73"/>
  <c r="G72"/>
  <c r="E14"/>
  <c r="D15"/>
  <c r="F14"/>
  <c r="G13"/>
  <c r="G624" l="1"/>
  <c r="G128"/>
  <c r="E735"/>
  <c r="G735" s="1"/>
  <c r="F735"/>
  <c r="D736"/>
  <c r="E680"/>
  <c r="G680" s="1"/>
  <c r="F680"/>
  <c r="D681"/>
  <c r="E625"/>
  <c r="G625" s="1"/>
  <c r="F625"/>
  <c r="D626"/>
  <c r="G569"/>
  <c r="E570"/>
  <c r="F570"/>
  <c r="D571"/>
  <c r="F515"/>
  <c r="D516"/>
  <c r="E515"/>
  <c r="E460"/>
  <c r="G460" s="1"/>
  <c r="F460"/>
  <c r="D461"/>
  <c r="G459"/>
  <c r="E405"/>
  <c r="F405"/>
  <c r="D406"/>
  <c r="G404"/>
  <c r="G348"/>
  <c r="E349"/>
  <c r="D350"/>
  <c r="F349"/>
  <c r="F294"/>
  <c r="D295"/>
  <c r="E294"/>
  <c r="G293"/>
  <c r="G238"/>
  <c r="E239"/>
  <c r="F239"/>
  <c r="D240"/>
  <c r="E184"/>
  <c r="D185"/>
  <c r="F184"/>
  <c r="D186"/>
  <c r="D198" s="1"/>
  <c r="F129"/>
  <c r="D130"/>
  <c r="E129"/>
  <c r="D131"/>
  <c r="D143" s="1"/>
  <c r="F74"/>
  <c r="D75"/>
  <c r="E74"/>
  <c r="G73"/>
  <c r="E15"/>
  <c r="D16"/>
  <c r="F15"/>
  <c r="G14"/>
  <c r="G239" l="1"/>
  <c r="G184"/>
  <c r="G74"/>
  <c r="E736"/>
  <c r="F736"/>
  <c r="F737" s="1"/>
  <c r="F749" s="1"/>
  <c r="D737"/>
  <c r="D749" s="1"/>
  <c r="E681"/>
  <c r="F681"/>
  <c r="F682" s="1"/>
  <c r="F694" s="1"/>
  <c r="D682"/>
  <c r="D694" s="1"/>
  <c r="E626"/>
  <c r="F626"/>
  <c r="F627" s="1"/>
  <c r="F639" s="1"/>
  <c r="D627"/>
  <c r="D639" s="1"/>
  <c r="E571"/>
  <c r="F571"/>
  <c r="F572" s="1"/>
  <c r="F584" s="1"/>
  <c r="D572"/>
  <c r="D584" s="1"/>
  <c r="G570"/>
  <c r="E516"/>
  <c r="F516"/>
  <c r="F517" s="1"/>
  <c r="F529" s="1"/>
  <c r="D517"/>
  <c r="D529" s="1"/>
  <c r="G515"/>
  <c r="E517"/>
  <c r="E529" s="1"/>
  <c r="F461"/>
  <c r="F462" s="1"/>
  <c r="F474" s="1"/>
  <c r="E461"/>
  <c r="D462"/>
  <c r="D474" s="1"/>
  <c r="G405"/>
  <c r="E407"/>
  <c r="E419" s="1"/>
  <c r="F406"/>
  <c r="F407" s="1"/>
  <c r="F419" s="1"/>
  <c r="E406"/>
  <c r="D407"/>
  <c r="D419" s="1"/>
  <c r="G349"/>
  <c r="E350"/>
  <c r="F350"/>
  <c r="F351" s="1"/>
  <c r="F363" s="1"/>
  <c r="D351"/>
  <c r="D363" s="1"/>
  <c r="E295"/>
  <c r="F295"/>
  <c r="F296" s="1"/>
  <c r="F308" s="1"/>
  <c r="D296"/>
  <c r="D308" s="1"/>
  <c r="G294"/>
  <c r="F240"/>
  <c r="F241" s="1"/>
  <c r="F253" s="1"/>
  <c r="E240"/>
  <c r="D241"/>
  <c r="D253" s="1"/>
  <c r="F185"/>
  <c r="F186" s="1"/>
  <c r="F198" s="1"/>
  <c r="E185"/>
  <c r="F130"/>
  <c r="F131" s="1"/>
  <c r="F143" s="1"/>
  <c r="E130"/>
  <c r="G129"/>
  <c r="E131"/>
  <c r="E143" s="1"/>
  <c r="F75"/>
  <c r="F76" s="1"/>
  <c r="F88" s="1"/>
  <c r="E75"/>
  <c r="D76"/>
  <c r="D88" s="1"/>
  <c r="G15"/>
  <c r="E16"/>
  <c r="D17"/>
  <c r="F16"/>
  <c r="G736" l="1"/>
  <c r="G737" s="1"/>
  <c r="G749" s="1"/>
  <c r="E737"/>
  <c r="E749" s="1"/>
  <c r="G681"/>
  <c r="G682" s="1"/>
  <c r="G694" s="1"/>
  <c r="E682"/>
  <c r="E694" s="1"/>
  <c r="G626"/>
  <c r="G627" s="1"/>
  <c r="G639" s="1"/>
  <c r="E627"/>
  <c r="E639" s="1"/>
  <c r="G571"/>
  <c r="G572" s="1"/>
  <c r="G584" s="1"/>
  <c r="E572"/>
  <c r="E584" s="1"/>
  <c r="G516"/>
  <c r="G517" s="1"/>
  <c r="G529" s="1"/>
  <c r="G461"/>
  <c r="G462" s="1"/>
  <c r="G474" s="1"/>
  <c r="E462"/>
  <c r="E474" s="1"/>
  <c r="G406"/>
  <c r="G407" s="1"/>
  <c r="G419" s="1"/>
  <c r="G350"/>
  <c r="G351" s="1"/>
  <c r="G363" s="1"/>
  <c r="E351"/>
  <c r="E363" s="1"/>
  <c r="G295"/>
  <c r="G296" s="1"/>
  <c r="G308" s="1"/>
  <c r="E296"/>
  <c r="E308" s="1"/>
  <c r="G240"/>
  <c r="G241" s="1"/>
  <c r="G253" s="1"/>
  <c r="E241"/>
  <c r="E253" s="1"/>
  <c r="G185"/>
  <c r="G186" s="1"/>
  <c r="G198" s="1"/>
  <c r="E186"/>
  <c r="E198" s="1"/>
  <c r="G130"/>
  <c r="G131" s="1"/>
  <c r="G143" s="1"/>
  <c r="G75"/>
  <c r="G76" s="1"/>
  <c r="G88" s="1"/>
  <c r="E76"/>
  <c r="E88" s="1"/>
  <c r="G16"/>
  <c r="E17"/>
  <c r="F17"/>
  <c r="F18" s="1"/>
  <c r="F30" s="1"/>
  <c r="D18"/>
  <c r="D30" s="1"/>
  <c r="G17" l="1"/>
  <c r="G18" s="1"/>
  <c r="G30" s="1"/>
  <c r="E18"/>
  <c r="E30" s="1"/>
</calcChain>
</file>

<file path=xl/sharedStrings.xml><?xml version="1.0" encoding="utf-8"?>
<sst xmlns="http://schemas.openxmlformats.org/spreadsheetml/2006/main" count="1666" uniqueCount="56">
  <si>
    <t>STATEMNT SHOWING THE D.A. DIFFERENCE FROM 01/07/2021 To 31/03/2022</t>
  </si>
  <si>
    <t>ANJUMAN-I-ISLAM PUBLIC SCHOOL PANCHGANI  DIST-SATARA</t>
  </si>
  <si>
    <t>शासन निर्णय :मभवा-१३१९/प्र.क्र. १४/सेवा-९ दि.३०/०३/२०२२</t>
  </si>
  <si>
    <t>Basic</t>
  </si>
  <si>
    <t>D.A. Difference 28% To 31%</t>
  </si>
  <si>
    <t>H.R.A. Difference 08% To 09%</t>
  </si>
  <si>
    <t>Sr. No.</t>
  </si>
  <si>
    <t>Month</t>
  </si>
  <si>
    <t>Year</t>
  </si>
  <si>
    <t>Basic Pay</t>
  </si>
  <si>
    <t>D.A.Due 31%</t>
  </si>
  <si>
    <t>D.A. Drawn 28%</t>
  </si>
  <si>
    <t>D.A. Difference</t>
  </si>
  <si>
    <t>DCPS Due</t>
  </si>
  <si>
    <t>DCPS Drawn</t>
  </si>
  <si>
    <t>DCPS Difference</t>
  </si>
  <si>
    <t>H.R.A. 09% Due</t>
  </si>
  <si>
    <t>H.R.A. 08% Due</t>
  </si>
  <si>
    <t>H.R.A. Difference</t>
  </si>
  <si>
    <t>July</t>
  </si>
  <si>
    <t>-</t>
  </si>
  <si>
    <t>August</t>
  </si>
  <si>
    <t>September</t>
  </si>
  <si>
    <t>October</t>
  </si>
  <si>
    <t>November</t>
  </si>
  <si>
    <t>December</t>
  </si>
  <si>
    <t>January</t>
  </si>
  <si>
    <t>2022</t>
  </si>
  <si>
    <t>February</t>
  </si>
  <si>
    <t>March</t>
  </si>
  <si>
    <t>TOTAL</t>
  </si>
  <si>
    <t>D.A. Difference 17% To 28%</t>
  </si>
  <si>
    <t>D.A.Due 28%</t>
  </si>
  <si>
    <t>D.A. Drawn 17%</t>
  </si>
  <si>
    <t>Total</t>
  </si>
  <si>
    <t>GRAND TOTAL</t>
  </si>
  <si>
    <t>Designation-Asst. Teacher</t>
  </si>
  <si>
    <t>1) Shibe Vishnu Rajaram</t>
  </si>
  <si>
    <t>Designation-Head Master</t>
  </si>
  <si>
    <t>2) Ballal Krishnat Naryana.</t>
  </si>
  <si>
    <t>3) Bhoite R.C.</t>
  </si>
  <si>
    <t>4) Bhosale R.D.</t>
  </si>
  <si>
    <t>5) Darade S.S.</t>
  </si>
  <si>
    <t>6)  Gaikwad S.S.</t>
  </si>
  <si>
    <t>7)  NikamV.D.</t>
  </si>
  <si>
    <t>8)  Raje V.S.</t>
  </si>
  <si>
    <t>9)  Shedgae R.N.</t>
  </si>
  <si>
    <t>10) Shinde S.G.</t>
  </si>
  <si>
    <t>11) Ingawale R.R.</t>
  </si>
  <si>
    <t>Designation-Jr.Clerk.</t>
  </si>
  <si>
    <t>12) Dalvi S.S.</t>
  </si>
  <si>
    <t>Designation -Lab.Asst.</t>
  </si>
  <si>
    <t>13) Lonadhe A.S.</t>
  </si>
  <si>
    <t>Designation-Peon</t>
  </si>
  <si>
    <t>14) Salunkhe B.S.</t>
  </si>
  <si>
    <t>Designation-Peon3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</si>
</sst>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b/>
      <u/>
      <sz val="9"/>
      <name val="Arial"/>
      <family val="2"/>
    </font>
    <font>
      <b/>
      <sz val="11"/>
      <name val="Aparajita"/>
      <family val="2"/>
    </font>
    <font>
      <sz val="11"/>
      <color theme="1"/>
      <name val="Aparajita"/>
      <family val="2"/>
    </font>
    <font>
      <b/>
      <sz val="10"/>
      <name val="Arial"/>
      <family val="2"/>
    </font>
    <font>
      <sz val="9"/>
      <name val="Arial"/>
      <family val="2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5" fillId="0" borderId="0" xfId="0" applyFont="1"/>
    <xf numFmtId="0" fontId="0" fillId="0" borderId="9" xfId="0" applyBorder="1"/>
    <xf numFmtId="49" fontId="0" fillId="0" borderId="9" xfId="0" applyNumberFormat="1" applyBorder="1" applyAlignment="1">
      <alignment horizontal="left"/>
    </xf>
    <xf numFmtId="0" fontId="0" fillId="0" borderId="9" xfId="0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0" fillId="0" borderId="7" xfId="0" applyBorder="1"/>
    <xf numFmtId="49" fontId="0" fillId="0" borderId="7" xfId="0" applyNumberFormat="1" applyBorder="1" applyAlignment="1">
      <alignment horizontal="left"/>
    </xf>
    <xf numFmtId="0" fontId="7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18" xfId="0" applyFont="1" applyBorder="1"/>
    <xf numFmtId="0" fontId="7" fillId="0" borderId="19" xfId="0" applyFont="1" applyBorder="1" applyAlignment="1">
      <alignment horizontal="center"/>
    </xf>
    <xf numFmtId="0" fontId="7" fillId="0" borderId="14" xfId="0" applyFont="1" applyBorder="1"/>
    <xf numFmtId="0" fontId="7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0" xfId="0" applyBorder="1"/>
    <xf numFmtId="0" fontId="7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9"/>
  <sheetViews>
    <sheetView tabSelected="1" topLeftCell="A735" workbookViewId="0">
      <selection activeCell="T747" sqref="T747"/>
    </sheetView>
  </sheetViews>
  <sheetFormatPr defaultRowHeight="15"/>
  <cols>
    <col min="1" max="1" width="3.42578125" customWidth="1"/>
    <col min="2" max="2" width="9.85546875" customWidth="1"/>
    <col min="3" max="3" width="5.42578125" customWidth="1"/>
    <col min="4" max="5" width="7.5703125" customWidth="1"/>
    <col min="6" max="6" width="7.85546875" customWidth="1"/>
    <col min="7" max="7" width="9.85546875" customWidth="1"/>
    <col min="8" max="8" width="8.85546875" customWidth="1"/>
    <col min="9" max="9" width="7.7109375" customWidth="1"/>
    <col min="10" max="10" width="8.5703125" customWidth="1"/>
    <col min="11" max="11" width="8.28515625" customWidth="1"/>
    <col min="12" max="13" width="8.85546875" customWidth="1"/>
    <col min="14" max="14" width="2.7109375" customWidth="1"/>
  </cols>
  <sheetData>
    <row r="1" spans="1:13">
      <c r="A1" s="61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>
      <c r="A2" s="63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s="1" customFormat="1" ht="18" customHeight="1" thickBot="1">
      <c r="A3" s="52" t="s">
        <v>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>
      <c r="A4" s="55" t="s">
        <v>37</v>
      </c>
      <c r="B4" s="56"/>
      <c r="C4" s="56"/>
      <c r="D4" s="56"/>
      <c r="E4" s="56"/>
      <c r="F4" s="56"/>
      <c r="G4" s="56"/>
      <c r="H4" s="56"/>
      <c r="I4" s="56" t="s">
        <v>38</v>
      </c>
      <c r="J4" s="56"/>
      <c r="K4" s="56"/>
      <c r="L4" s="56"/>
      <c r="M4" s="57"/>
    </row>
    <row r="5" spans="1:13">
      <c r="A5" s="58" t="s">
        <v>3</v>
      </c>
      <c r="B5" s="59"/>
      <c r="C5" s="59"/>
      <c r="D5" s="60"/>
      <c r="E5" s="13">
        <v>78800</v>
      </c>
      <c r="F5" s="40" t="s">
        <v>4</v>
      </c>
      <c r="G5" s="40"/>
      <c r="H5" s="40"/>
      <c r="I5" s="40"/>
      <c r="J5" s="40"/>
      <c r="K5" s="44" t="s">
        <v>5</v>
      </c>
      <c r="L5" s="44"/>
      <c r="M5" s="45"/>
    </row>
    <row r="6" spans="1:13">
      <c r="A6" s="46" t="s">
        <v>6</v>
      </c>
      <c r="B6" s="48" t="s">
        <v>7</v>
      </c>
      <c r="C6" s="48" t="s">
        <v>8</v>
      </c>
      <c r="D6" s="48" t="s">
        <v>9</v>
      </c>
      <c r="E6" s="48" t="s">
        <v>10</v>
      </c>
      <c r="F6" s="48" t="s">
        <v>11</v>
      </c>
      <c r="G6" s="48" t="s">
        <v>12</v>
      </c>
      <c r="H6" s="48" t="s">
        <v>13</v>
      </c>
      <c r="I6" s="48" t="s">
        <v>14</v>
      </c>
      <c r="J6" s="48" t="s">
        <v>15</v>
      </c>
      <c r="K6" s="50" t="s">
        <v>16</v>
      </c>
      <c r="L6" s="50" t="s">
        <v>17</v>
      </c>
      <c r="M6" s="32" t="s">
        <v>18</v>
      </c>
    </row>
    <row r="7" spans="1:13">
      <c r="A7" s="46"/>
      <c r="B7" s="48"/>
      <c r="C7" s="48"/>
      <c r="D7" s="48"/>
      <c r="E7" s="48"/>
      <c r="F7" s="48"/>
      <c r="G7" s="48"/>
      <c r="H7" s="48"/>
      <c r="I7" s="48"/>
      <c r="J7" s="48"/>
      <c r="K7" s="50"/>
      <c r="L7" s="50"/>
      <c r="M7" s="32"/>
    </row>
    <row r="8" spans="1:13" ht="15.75" thickBot="1">
      <c r="A8" s="47"/>
      <c r="B8" s="49"/>
      <c r="C8" s="49"/>
      <c r="D8" s="49"/>
      <c r="E8" s="49"/>
      <c r="F8" s="49"/>
      <c r="G8" s="49"/>
      <c r="H8" s="49"/>
      <c r="I8" s="49"/>
      <c r="J8" s="49"/>
      <c r="K8" s="51"/>
      <c r="L8" s="51"/>
      <c r="M8" s="33"/>
    </row>
    <row r="9" spans="1:13">
      <c r="A9" s="16">
        <v>1</v>
      </c>
      <c r="B9" s="2" t="s">
        <v>19</v>
      </c>
      <c r="C9" s="3">
        <v>2021</v>
      </c>
      <c r="D9" s="14">
        <f>E5</f>
        <v>78800</v>
      </c>
      <c r="E9" s="5">
        <f>D9*31%</f>
        <v>24428</v>
      </c>
      <c r="F9" s="5">
        <f>D9*28%</f>
        <v>22064.000000000004</v>
      </c>
      <c r="G9" s="5">
        <f>E9-F9</f>
        <v>2363.9999999999964</v>
      </c>
      <c r="H9" s="5" t="s">
        <v>20</v>
      </c>
      <c r="I9" s="5" t="s">
        <v>20</v>
      </c>
      <c r="J9" s="5" t="s">
        <v>20</v>
      </c>
      <c r="K9" s="5" t="s">
        <v>20</v>
      </c>
      <c r="L9" s="5" t="s">
        <v>20</v>
      </c>
      <c r="M9" s="17" t="s">
        <v>20</v>
      </c>
    </row>
    <row r="10" spans="1:13">
      <c r="A10" s="18">
        <v>2</v>
      </c>
      <c r="B10" s="6" t="s">
        <v>21</v>
      </c>
      <c r="C10" s="7">
        <v>2021</v>
      </c>
      <c r="D10" s="14">
        <f>D9</f>
        <v>78800</v>
      </c>
      <c r="E10" s="5">
        <f t="shared" ref="E10:E17" si="0">D10*31%</f>
        <v>24428</v>
      </c>
      <c r="F10" s="5">
        <f t="shared" ref="F10:F17" si="1">D10*28%</f>
        <v>22064.000000000004</v>
      </c>
      <c r="G10" s="5">
        <f t="shared" ref="G10:G17" si="2">E10-F10</f>
        <v>2363.9999999999964</v>
      </c>
      <c r="H10" s="8" t="s">
        <v>20</v>
      </c>
      <c r="I10" s="8" t="s">
        <v>20</v>
      </c>
      <c r="J10" s="8" t="s">
        <v>20</v>
      </c>
      <c r="K10" s="8" t="s">
        <v>20</v>
      </c>
      <c r="L10" s="8" t="s">
        <v>20</v>
      </c>
      <c r="M10" s="19" t="s">
        <v>20</v>
      </c>
    </row>
    <row r="11" spans="1:13">
      <c r="A11" s="18">
        <v>3</v>
      </c>
      <c r="B11" s="6" t="s">
        <v>22</v>
      </c>
      <c r="C11" s="7">
        <v>2021</v>
      </c>
      <c r="D11" s="14">
        <f t="shared" ref="D11:D17" si="3">D10</f>
        <v>78800</v>
      </c>
      <c r="E11" s="5">
        <f t="shared" si="0"/>
        <v>24428</v>
      </c>
      <c r="F11" s="5">
        <f t="shared" si="1"/>
        <v>22064.000000000004</v>
      </c>
      <c r="G11" s="5">
        <f t="shared" si="2"/>
        <v>2363.9999999999964</v>
      </c>
      <c r="H11" s="8" t="s">
        <v>20</v>
      </c>
      <c r="I11" s="8" t="s">
        <v>20</v>
      </c>
      <c r="J11" s="8" t="s">
        <v>20</v>
      </c>
      <c r="K11" s="8" t="s">
        <v>20</v>
      </c>
      <c r="L11" s="8" t="s">
        <v>20</v>
      </c>
      <c r="M11" s="19" t="s">
        <v>20</v>
      </c>
    </row>
    <row r="12" spans="1:13">
      <c r="A12" s="18">
        <v>4</v>
      </c>
      <c r="B12" s="6" t="s">
        <v>23</v>
      </c>
      <c r="C12" s="7">
        <v>2021</v>
      </c>
      <c r="D12" s="14">
        <f t="shared" si="3"/>
        <v>78800</v>
      </c>
      <c r="E12" s="5">
        <f t="shared" si="0"/>
        <v>24428</v>
      </c>
      <c r="F12" s="5">
        <f t="shared" si="1"/>
        <v>22064.000000000004</v>
      </c>
      <c r="G12" s="5">
        <f t="shared" si="2"/>
        <v>2363.9999999999964</v>
      </c>
      <c r="H12" s="8" t="s">
        <v>20</v>
      </c>
      <c r="I12" s="8" t="s">
        <v>20</v>
      </c>
      <c r="J12" s="8" t="s">
        <v>20</v>
      </c>
      <c r="K12" s="8" t="s">
        <v>20</v>
      </c>
      <c r="L12" s="8" t="s">
        <v>20</v>
      </c>
      <c r="M12" s="19" t="s">
        <v>20</v>
      </c>
    </row>
    <row r="13" spans="1:13">
      <c r="A13" s="18">
        <v>5</v>
      </c>
      <c r="B13" s="6" t="s">
        <v>24</v>
      </c>
      <c r="C13" s="7">
        <v>2021</v>
      </c>
      <c r="D13" s="14">
        <f t="shared" si="3"/>
        <v>78800</v>
      </c>
      <c r="E13" s="5">
        <f t="shared" si="0"/>
        <v>24428</v>
      </c>
      <c r="F13" s="5">
        <f t="shared" si="1"/>
        <v>22064.000000000004</v>
      </c>
      <c r="G13" s="5">
        <f t="shared" si="2"/>
        <v>2363.9999999999964</v>
      </c>
      <c r="H13" s="8" t="s">
        <v>20</v>
      </c>
      <c r="I13" s="8" t="s">
        <v>20</v>
      </c>
      <c r="J13" s="8" t="s">
        <v>20</v>
      </c>
      <c r="K13" s="8" t="s">
        <v>20</v>
      </c>
      <c r="L13" s="8" t="s">
        <v>20</v>
      </c>
      <c r="M13" s="19" t="s">
        <v>20</v>
      </c>
    </row>
    <row r="14" spans="1:13">
      <c r="A14" s="18">
        <v>6</v>
      </c>
      <c r="B14" s="6" t="s">
        <v>25</v>
      </c>
      <c r="C14" s="7">
        <v>2021</v>
      </c>
      <c r="D14" s="14">
        <f t="shared" si="3"/>
        <v>78800</v>
      </c>
      <c r="E14" s="5">
        <f t="shared" si="0"/>
        <v>24428</v>
      </c>
      <c r="F14" s="5">
        <f t="shared" si="1"/>
        <v>22064.000000000004</v>
      </c>
      <c r="G14" s="5">
        <f t="shared" si="2"/>
        <v>2363.9999999999964</v>
      </c>
      <c r="H14" s="8" t="s">
        <v>20</v>
      </c>
      <c r="I14" s="8" t="s">
        <v>20</v>
      </c>
      <c r="J14" s="8" t="s">
        <v>20</v>
      </c>
      <c r="K14" s="8" t="s">
        <v>20</v>
      </c>
      <c r="L14" s="8" t="s">
        <v>20</v>
      </c>
      <c r="M14" s="19" t="s">
        <v>20</v>
      </c>
    </row>
    <row r="15" spans="1:13">
      <c r="A15" s="18">
        <v>7</v>
      </c>
      <c r="B15" s="6" t="s">
        <v>26</v>
      </c>
      <c r="C15" s="7" t="s">
        <v>27</v>
      </c>
      <c r="D15" s="14">
        <f t="shared" si="3"/>
        <v>78800</v>
      </c>
      <c r="E15" s="5">
        <f t="shared" si="0"/>
        <v>24428</v>
      </c>
      <c r="F15" s="5">
        <f t="shared" si="1"/>
        <v>22064.000000000004</v>
      </c>
      <c r="G15" s="5">
        <f t="shared" si="2"/>
        <v>2363.9999999999964</v>
      </c>
      <c r="H15" s="8" t="s">
        <v>20</v>
      </c>
      <c r="I15" s="8" t="s">
        <v>20</v>
      </c>
      <c r="J15" s="8" t="s">
        <v>20</v>
      </c>
      <c r="K15" s="8" t="s">
        <v>20</v>
      </c>
      <c r="L15" s="8" t="s">
        <v>20</v>
      </c>
      <c r="M15" s="19" t="s">
        <v>20</v>
      </c>
    </row>
    <row r="16" spans="1:13">
      <c r="A16" s="18">
        <v>8</v>
      </c>
      <c r="B16" s="6" t="s">
        <v>28</v>
      </c>
      <c r="C16" s="7" t="s">
        <v>27</v>
      </c>
      <c r="D16" s="14">
        <f t="shared" si="3"/>
        <v>78800</v>
      </c>
      <c r="E16" s="5">
        <f t="shared" si="0"/>
        <v>24428</v>
      </c>
      <c r="F16" s="5">
        <f t="shared" si="1"/>
        <v>22064.000000000004</v>
      </c>
      <c r="G16" s="5">
        <f t="shared" si="2"/>
        <v>2363.9999999999964</v>
      </c>
      <c r="H16" s="8" t="s">
        <v>20</v>
      </c>
      <c r="I16" s="8" t="s">
        <v>20</v>
      </c>
      <c r="J16" s="8" t="s">
        <v>20</v>
      </c>
      <c r="K16" s="8" t="s">
        <v>20</v>
      </c>
      <c r="L16" s="8" t="s">
        <v>20</v>
      </c>
      <c r="M16" s="19" t="s">
        <v>20</v>
      </c>
    </row>
    <row r="17" spans="1:13">
      <c r="A17" s="18">
        <v>9</v>
      </c>
      <c r="B17" s="6" t="s">
        <v>29</v>
      </c>
      <c r="C17" s="7" t="s">
        <v>27</v>
      </c>
      <c r="D17" s="14">
        <f t="shared" si="3"/>
        <v>78800</v>
      </c>
      <c r="E17" s="5">
        <f t="shared" si="0"/>
        <v>24428</v>
      </c>
      <c r="F17" s="5">
        <f t="shared" si="1"/>
        <v>22064.000000000004</v>
      </c>
      <c r="G17" s="5">
        <f t="shared" si="2"/>
        <v>2363.9999999999964</v>
      </c>
      <c r="H17" s="8" t="s">
        <v>20</v>
      </c>
      <c r="I17" s="8" t="s">
        <v>20</v>
      </c>
      <c r="J17" s="8" t="s">
        <v>20</v>
      </c>
      <c r="K17" s="8" t="s">
        <v>20</v>
      </c>
      <c r="L17" s="8" t="s">
        <v>20</v>
      </c>
      <c r="M17" s="19" t="s">
        <v>20</v>
      </c>
    </row>
    <row r="18" spans="1:13">
      <c r="A18" s="18" t="s">
        <v>30</v>
      </c>
      <c r="B18" s="8"/>
      <c r="C18" s="8"/>
      <c r="D18" s="13">
        <f>SUM(D9:D17)</f>
        <v>709200</v>
      </c>
      <c r="E18" s="13">
        <f t="shared" ref="E18:M18" si="4">SUM(E9:E17)</f>
        <v>219852</v>
      </c>
      <c r="F18" s="13">
        <f t="shared" si="4"/>
        <v>198576.00000000003</v>
      </c>
      <c r="G18" s="9">
        <f t="shared" si="4"/>
        <v>21275.999999999967</v>
      </c>
      <c r="H18" s="13">
        <f t="shared" si="4"/>
        <v>0</v>
      </c>
      <c r="I18" s="13">
        <f t="shared" si="4"/>
        <v>0</v>
      </c>
      <c r="J18" s="13">
        <f t="shared" si="4"/>
        <v>0</v>
      </c>
      <c r="K18" s="13">
        <f t="shared" si="4"/>
        <v>0</v>
      </c>
      <c r="L18" s="13">
        <f t="shared" si="4"/>
        <v>0</v>
      </c>
      <c r="M18" s="20">
        <f t="shared" si="4"/>
        <v>0</v>
      </c>
    </row>
    <row r="19" spans="1:13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3"/>
    </row>
    <row r="20" spans="1:13" ht="15.75" thickBot="1">
      <c r="A20" s="52" t="s">
        <v>2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4"/>
    </row>
    <row r="21" spans="1:13">
      <c r="A21" s="55" t="str">
        <f>A4</f>
        <v>1) Shibe Vishnu Rajaram</v>
      </c>
      <c r="B21" s="56"/>
      <c r="C21" s="56"/>
      <c r="D21" s="56"/>
      <c r="E21" s="56"/>
      <c r="F21" s="56"/>
      <c r="G21" s="56"/>
      <c r="H21" s="56"/>
      <c r="I21" s="56" t="str">
        <f>I4</f>
        <v>Designation-Head Master</v>
      </c>
      <c r="J21" s="56"/>
      <c r="K21" s="56"/>
      <c r="L21" s="56"/>
      <c r="M21" s="57"/>
    </row>
    <row r="22" spans="1:13">
      <c r="A22" s="38" t="s">
        <v>3</v>
      </c>
      <c r="B22" s="39"/>
      <c r="C22" s="39"/>
      <c r="D22" s="39"/>
      <c r="E22" s="40">
        <f>E5</f>
        <v>78800</v>
      </c>
      <c r="F22" s="40"/>
      <c r="G22" s="41" t="s">
        <v>31</v>
      </c>
      <c r="H22" s="42"/>
      <c r="I22" s="42"/>
      <c r="J22" s="43"/>
      <c r="K22" s="44" t="s">
        <v>5</v>
      </c>
      <c r="L22" s="44"/>
      <c r="M22" s="45"/>
    </row>
    <row r="23" spans="1:13">
      <c r="A23" s="46" t="s">
        <v>6</v>
      </c>
      <c r="B23" s="48" t="s">
        <v>7</v>
      </c>
      <c r="C23" s="48" t="s">
        <v>8</v>
      </c>
      <c r="D23" s="48" t="s">
        <v>9</v>
      </c>
      <c r="E23" s="48" t="s">
        <v>32</v>
      </c>
      <c r="F23" s="48" t="s">
        <v>33</v>
      </c>
      <c r="G23" s="48" t="s">
        <v>12</v>
      </c>
      <c r="H23" s="48" t="s">
        <v>13</v>
      </c>
      <c r="I23" s="48" t="s">
        <v>14</v>
      </c>
      <c r="J23" s="48" t="s">
        <v>15</v>
      </c>
      <c r="K23" s="50" t="s">
        <v>16</v>
      </c>
      <c r="L23" s="50" t="s">
        <v>17</v>
      </c>
      <c r="M23" s="32" t="s">
        <v>18</v>
      </c>
    </row>
    <row r="24" spans="1:13">
      <c r="A24" s="46"/>
      <c r="B24" s="48"/>
      <c r="C24" s="48"/>
      <c r="D24" s="48"/>
      <c r="E24" s="48"/>
      <c r="F24" s="48"/>
      <c r="G24" s="48"/>
      <c r="H24" s="48"/>
      <c r="I24" s="48"/>
      <c r="J24" s="48"/>
      <c r="K24" s="50"/>
      <c r="L24" s="50"/>
      <c r="M24" s="32"/>
    </row>
    <row r="25" spans="1:13" ht="15.75" thickBot="1">
      <c r="A25" s="47"/>
      <c r="B25" s="49"/>
      <c r="C25" s="49"/>
      <c r="D25" s="49"/>
      <c r="E25" s="49"/>
      <c r="F25" s="49"/>
      <c r="G25" s="49"/>
      <c r="H25" s="49"/>
      <c r="I25" s="49"/>
      <c r="J25" s="49"/>
      <c r="K25" s="51"/>
      <c r="L25" s="51"/>
      <c r="M25" s="33"/>
    </row>
    <row r="26" spans="1:13">
      <c r="A26" s="24">
        <v>1</v>
      </c>
      <c r="B26" s="4" t="s">
        <v>19</v>
      </c>
      <c r="C26" s="10">
        <v>2021</v>
      </c>
      <c r="D26" s="14">
        <f>D9</f>
        <v>78800</v>
      </c>
      <c r="E26" s="5">
        <f>D26*28%</f>
        <v>22064.000000000004</v>
      </c>
      <c r="F26" s="5">
        <f>D26*17%</f>
        <v>13396.000000000002</v>
      </c>
      <c r="G26" s="5">
        <f>E26-F26</f>
        <v>8668.0000000000018</v>
      </c>
      <c r="H26" s="8" t="s">
        <v>20</v>
      </c>
      <c r="I26" s="8" t="s">
        <v>20</v>
      </c>
      <c r="J26" s="8" t="s">
        <v>20</v>
      </c>
      <c r="K26" s="4">
        <f>D26*9%</f>
        <v>7092</v>
      </c>
      <c r="L26" s="4">
        <f>D26*8%</f>
        <v>6304</v>
      </c>
      <c r="M26" s="25">
        <f>K26-L26</f>
        <v>788</v>
      </c>
    </row>
    <row r="27" spans="1:13">
      <c r="A27" s="26">
        <v>2</v>
      </c>
      <c r="B27" s="15" t="s">
        <v>21</v>
      </c>
      <c r="C27" s="11">
        <v>2021</v>
      </c>
      <c r="D27" s="14">
        <f t="shared" ref="D27:D28" si="5">D10</f>
        <v>78800</v>
      </c>
      <c r="E27" s="5">
        <f t="shared" ref="E27:E28" si="6">D27*28%</f>
        <v>22064.000000000004</v>
      </c>
      <c r="F27" s="5">
        <f t="shared" ref="F27:F28" si="7">D27*17%</f>
        <v>13396.000000000002</v>
      </c>
      <c r="G27" s="5">
        <f t="shared" ref="G27:G28" si="8">E27-F27</f>
        <v>8668.0000000000018</v>
      </c>
      <c r="H27" s="8" t="s">
        <v>20</v>
      </c>
      <c r="I27" s="8" t="s">
        <v>20</v>
      </c>
      <c r="J27" s="8" t="s">
        <v>20</v>
      </c>
      <c r="K27" s="4">
        <f t="shared" ref="K27:K28" si="9">D27*9%</f>
        <v>7092</v>
      </c>
      <c r="L27" s="4">
        <f t="shared" ref="L27:L28" si="10">D27*8%</f>
        <v>6304</v>
      </c>
      <c r="M27" s="25">
        <f t="shared" ref="M27:M28" si="11">K27-L27</f>
        <v>788</v>
      </c>
    </row>
    <row r="28" spans="1:13">
      <c r="A28" s="26">
        <v>3</v>
      </c>
      <c r="B28" s="15" t="s">
        <v>22</v>
      </c>
      <c r="C28" s="11">
        <v>2021</v>
      </c>
      <c r="D28" s="14">
        <f t="shared" si="5"/>
        <v>78800</v>
      </c>
      <c r="E28" s="5">
        <f t="shared" si="6"/>
        <v>22064.000000000004</v>
      </c>
      <c r="F28" s="5">
        <f t="shared" si="7"/>
        <v>13396.000000000002</v>
      </c>
      <c r="G28" s="5">
        <f t="shared" si="8"/>
        <v>8668.0000000000018</v>
      </c>
      <c r="H28" s="8" t="s">
        <v>20</v>
      </c>
      <c r="I28" s="8" t="s">
        <v>20</v>
      </c>
      <c r="J28" s="8" t="s">
        <v>20</v>
      </c>
      <c r="K28" s="4">
        <f t="shared" si="9"/>
        <v>7092</v>
      </c>
      <c r="L28" s="4">
        <f t="shared" si="10"/>
        <v>6304</v>
      </c>
      <c r="M28" s="25">
        <f t="shared" si="11"/>
        <v>788</v>
      </c>
    </row>
    <row r="29" spans="1:13">
      <c r="A29" s="34" t="s">
        <v>34</v>
      </c>
      <c r="B29" s="35"/>
      <c r="C29" s="35"/>
      <c r="D29" s="12">
        <f>SUM(D26:D28)</f>
        <v>236400</v>
      </c>
      <c r="E29" s="12">
        <f t="shared" ref="E29:M29" si="12">SUM(E26:E28)</f>
        <v>66192.000000000015</v>
      </c>
      <c r="F29" s="12">
        <f t="shared" si="12"/>
        <v>40188.000000000007</v>
      </c>
      <c r="G29" s="12">
        <f t="shared" si="12"/>
        <v>26004.000000000007</v>
      </c>
      <c r="H29" s="12">
        <f t="shared" si="12"/>
        <v>0</v>
      </c>
      <c r="I29" s="12">
        <f t="shared" si="12"/>
        <v>0</v>
      </c>
      <c r="J29" s="12">
        <f t="shared" si="12"/>
        <v>0</v>
      </c>
      <c r="K29" s="12">
        <f t="shared" si="12"/>
        <v>21276</v>
      </c>
      <c r="L29" s="12">
        <f t="shared" si="12"/>
        <v>18912</v>
      </c>
      <c r="M29" s="27">
        <f t="shared" si="12"/>
        <v>2364</v>
      </c>
    </row>
    <row r="30" spans="1:13" ht="15.75" thickBot="1">
      <c r="A30" s="36" t="s">
        <v>35</v>
      </c>
      <c r="B30" s="37"/>
      <c r="C30" s="37"/>
      <c r="D30" s="28">
        <f>D29+D18</f>
        <v>945600</v>
      </c>
      <c r="E30" s="28">
        <f>E29+E18</f>
        <v>286044</v>
      </c>
      <c r="F30" s="28">
        <f t="shared" ref="F30:M30" si="13">F29+F18</f>
        <v>238764.00000000003</v>
      </c>
      <c r="G30" s="28">
        <f t="shared" si="13"/>
        <v>47279.999999999971</v>
      </c>
      <c r="H30" s="28">
        <f t="shared" si="13"/>
        <v>0</v>
      </c>
      <c r="I30" s="28">
        <f t="shared" si="13"/>
        <v>0</v>
      </c>
      <c r="J30" s="28">
        <f t="shared" si="13"/>
        <v>0</v>
      </c>
      <c r="K30" s="28">
        <f t="shared" si="13"/>
        <v>21276</v>
      </c>
      <c r="L30" s="28">
        <f t="shared" si="13"/>
        <v>18912</v>
      </c>
      <c r="M30" s="29">
        <f t="shared" si="13"/>
        <v>2364</v>
      </c>
    </row>
    <row r="59" spans="1:13">
      <c r="A59" s="61" t="s">
        <v>0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</row>
    <row r="60" spans="1:13">
      <c r="A60" s="63" t="s">
        <v>1</v>
      </c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</row>
    <row r="61" spans="1:13" ht="15.75" thickBot="1">
      <c r="A61" s="52" t="s">
        <v>2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</row>
    <row r="62" spans="1:13">
      <c r="A62" s="55" t="s">
        <v>39</v>
      </c>
      <c r="B62" s="56"/>
      <c r="C62" s="56"/>
      <c r="D62" s="56"/>
      <c r="E62" s="56"/>
      <c r="F62" s="56"/>
      <c r="G62" s="56"/>
      <c r="H62" s="56"/>
      <c r="I62" s="56" t="s">
        <v>36</v>
      </c>
      <c r="J62" s="56"/>
      <c r="K62" s="56"/>
      <c r="L62" s="56"/>
      <c r="M62" s="57"/>
    </row>
    <row r="63" spans="1:13">
      <c r="A63" s="58" t="s">
        <v>3</v>
      </c>
      <c r="B63" s="59"/>
      <c r="C63" s="59"/>
      <c r="D63" s="60"/>
      <c r="E63" s="30">
        <v>52000</v>
      </c>
      <c r="F63" s="40" t="s">
        <v>4</v>
      </c>
      <c r="G63" s="40"/>
      <c r="H63" s="40"/>
      <c r="I63" s="40"/>
      <c r="J63" s="40"/>
      <c r="K63" s="44" t="s">
        <v>5</v>
      </c>
      <c r="L63" s="44"/>
      <c r="M63" s="45"/>
    </row>
    <row r="64" spans="1:13">
      <c r="A64" s="46" t="s">
        <v>6</v>
      </c>
      <c r="B64" s="48" t="s">
        <v>7</v>
      </c>
      <c r="C64" s="48" t="s">
        <v>8</v>
      </c>
      <c r="D64" s="48" t="s">
        <v>9</v>
      </c>
      <c r="E64" s="48" t="s">
        <v>10</v>
      </c>
      <c r="F64" s="48" t="s">
        <v>11</v>
      </c>
      <c r="G64" s="48" t="s">
        <v>12</v>
      </c>
      <c r="H64" s="48" t="s">
        <v>13</v>
      </c>
      <c r="I64" s="48" t="s">
        <v>14</v>
      </c>
      <c r="J64" s="48" t="s">
        <v>15</v>
      </c>
      <c r="K64" s="50" t="s">
        <v>16</v>
      </c>
      <c r="L64" s="50" t="s">
        <v>17</v>
      </c>
      <c r="M64" s="32" t="s">
        <v>18</v>
      </c>
    </row>
    <row r="65" spans="1:13">
      <c r="A65" s="46"/>
      <c r="B65" s="48"/>
      <c r="C65" s="48"/>
      <c r="D65" s="48"/>
      <c r="E65" s="48"/>
      <c r="F65" s="48"/>
      <c r="G65" s="48"/>
      <c r="H65" s="48"/>
      <c r="I65" s="48"/>
      <c r="J65" s="48"/>
      <c r="K65" s="50"/>
      <c r="L65" s="50"/>
      <c r="M65" s="32"/>
    </row>
    <row r="66" spans="1:13" ht="15.75" thickBot="1">
      <c r="A66" s="47"/>
      <c r="B66" s="49"/>
      <c r="C66" s="49"/>
      <c r="D66" s="49"/>
      <c r="E66" s="49"/>
      <c r="F66" s="49"/>
      <c r="G66" s="49"/>
      <c r="H66" s="49"/>
      <c r="I66" s="49"/>
      <c r="J66" s="49"/>
      <c r="K66" s="51"/>
      <c r="L66" s="51"/>
      <c r="M66" s="33"/>
    </row>
    <row r="67" spans="1:13">
      <c r="A67" s="16">
        <v>1</v>
      </c>
      <c r="B67" s="2" t="s">
        <v>19</v>
      </c>
      <c r="C67" s="3">
        <v>2021</v>
      </c>
      <c r="D67" s="14">
        <f>E63</f>
        <v>52000</v>
      </c>
      <c r="E67" s="5">
        <f>D67*31%</f>
        <v>16120</v>
      </c>
      <c r="F67" s="5">
        <f>D67*28%</f>
        <v>14560.000000000002</v>
      </c>
      <c r="G67" s="5">
        <f>E67-F67</f>
        <v>1559.9999999999982</v>
      </c>
      <c r="H67" s="5" t="s">
        <v>20</v>
      </c>
      <c r="I67" s="5" t="s">
        <v>20</v>
      </c>
      <c r="J67" s="5" t="s">
        <v>20</v>
      </c>
      <c r="K67" s="5" t="s">
        <v>20</v>
      </c>
      <c r="L67" s="5" t="s">
        <v>20</v>
      </c>
      <c r="M67" s="17" t="s">
        <v>20</v>
      </c>
    </row>
    <row r="68" spans="1:13">
      <c r="A68" s="18">
        <v>2</v>
      </c>
      <c r="B68" s="6" t="s">
        <v>21</v>
      </c>
      <c r="C68" s="7">
        <v>2021</v>
      </c>
      <c r="D68" s="14">
        <f>D67</f>
        <v>52000</v>
      </c>
      <c r="E68" s="5">
        <f t="shared" ref="E68:E75" si="14">D68*31%</f>
        <v>16120</v>
      </c>
      <c r="F68" s="5">
        <f t="shared" ref="F68:F75" si="15">D68*28%</f>
        <v>14560.000000000002</v>
      </c>
      <c r="G68" s="5">
        <f t="shared" ref="G68:G75" si="16">E68-F68</f>
        <v>1559.9999999999982</v>
      </c>
      <c r="H68" s="8" t="s">
        <v>20</v>
      </c>
      <c r="I68" s="8" t="s">
        <v>20</v>
      </c>
      <c r="J68" s="8" t="s">
        <v>20</v>
      </c>
      <c r="K68" s="8" t="s">
        <v>20</v>
      </c>
      <c r="L68" s="8" t="s">
        <v>20</v>
      </c>
      <c r="M68" s="19" t="s">
        <v>20</v>
      </c>
    </row>
    <row r="69" spans="1:13">
      <c r="A69" s="18">
        <v>3</v>
      </c>
      <c r="B69" s="6" t="s">
        <v>22</v>
      </c>
      <c r="C69" s="7">
        <v>2021</v>
      </c>
      <c r="D69" s="14">
        <f t="shared" ref="D69:D75" si="17">D68</f>
        <v>52000</v>
      </c>
      <c r="E69" s="5">
        <f t="shared" si="14"/>
        <v>16120</v>
      </c>
      <c r="F69" s="5">
        <f t="shared" si="15"/>
        <v>14560.000000000002</v>
      </c>
      <c r="G69" s="5">
        <f t="shared" si="16"/>
        <v>1559.9999999999982</v>
      </c>
      <c r="H69" s="8" t="s">
        <v>20</v>
      </c>
      <c r="I69" s="8" t="s">
        <v>20</v>
      </c>
      <c r="J69" s="8" t="s">
        <v>20</v>
      </c>
      <c r="K69" s="8" t="s">
        <v>20</v>
      </c>
      <c r="L69" s="8" t="s">
        <v>20</v>
      </c>
      <c r="M69" s="19" t="s">
        <v>20</v>
      </c>
    </row>
    <row r="70" spans="1:13">
      <c r="A70" s="18">
        <v>4</v>
      </c>
      <c r="B70" s="6" t="s">
        <v>23</v>
      </c>
      <c r="C70" s="7">
        <v>2021</v>
      </c>
      <c r="D70" s="14">
        <f t="shared" si="17"/>
        <v>52000</v>
      </c>
      <c r="E70" s="5">
        <f t="shared" si="14"/>
        <v>16120</v>
      </c>
      <c r="F70" s="5">
        <f t="shared" si="15"/>
        <v>14560.000000000002</v>
      </c>
      <c r="G70" s="5">
        <f t="shared" si="16"/>
        <v>1559.9999999999982</v>
      </c>
      <c r="H70" s="8" t="s">
        <v>20</v>
      </c>
      <c r="I70" s="8" t="s">
        <v>20</v>
      </c>
      <c r="J70" s="8" t="s">
        <v>20</v>
      </c>
      <c r="K70" s="8" t="s">
        <v>20</v>
      </c>
      <c r="L70" s="8" t="s">
        <v>20</v>
      </c>
      <c r="M70" s="19" t="s">
        <v>20</v>
      </c>
    </row>
    <row r="71" spans="1:13">
      <c r="A71" s="18">
        <v>5</v>
      </c>
      <c r="B71" s="6" t="s">
        <v>24</v>
      </c>
      <c r="C71" s="7">
        <v>2021</v>
      </c>
      <c r="D71" s="14">
        <f t="shared" si="17"/>
        <v>52000</v>
      </c>
      <c r="E71" s="5">
        <f t="shared" si="14"/>
        <v>16120</v>
      </c>
      <c r="F71" s="5">
        <f t="shared" si="15"/>
        <v>14560.000000000002</v>
      </c>
      <c r="G71" s="5">
        <f t="shared" si="16"/>
        <v>1559.9999999999982</v>
      </c>
      <c r="H71" s="8" t="s">
        <v>20</v>
      </c>
      <c r="I71" s="8" t="s">
        <v>20</v>
      </c>
      <c r="J71" s="8" t="s">
        <v>20</v>
      </c>
      <c r="K71" s="8" t="s">
        <v>20</v>
      </c>
      <c r="L71" s="8" t="s">
        <v>20</v>
      </c>
      <c r="M71" s="19" t="s">
        <v>20</v>
      </c>
    </row>
    <row r="72" spans="1:13">
      <c r="A72" s="18">
        <v>6</v>
      </c>
      <c r="B72" s="6" t="s">
        <v>25</v>
      </c>
      <c r="C72" s="7">
        <v>2021</v>
      </c>
      <c r="D72" s="14">
        <f t="shared" si="17"/>
        <v>52000</v>
      </c>
      <c r="E72" s="5">
        <f t="shared" si="14"/>
        <v>16120</v>
      </c>
      <c r="F72" s="5">
        <f t="shared" si="15"/>
        <v>14560.000000000002</v>
      </c>
      <c r="G72" s="5">
        <f t="shared" si="16"/>
        <v>1559.9999999999982</v>
      </c>
      <c r="H72" s="8" t="s">
        <v>20</v>
      </c>
      <c r="I72" s="8" t="s">
        <v>20</v>
      </c>
      <c r="J72" s="8" t="s">
        <v>20</v>
      </c>
      <c r="K72" s="8" t="s">
        <v>20</v>
      </c>
      <c r="L72" s="8" t="s">
        <v>20</v>
      </c>
      <c r="M72" s="19" t="s">
        <v>20</v>
      </c>
    </row>
    <row r="73" spans="1:13">
      <c r="A73" s="18">
        <v>7</v>
      </c>
      <c r="B73" s="6" t="s">
        <v>26</v>
      </c>
      <c r="C73" s="7" t="s">
        <v>27</v>
      </c>
      <c r="D73" s="14">
        <f t="shared" si="17"/>
        <v>52000</v>
      </c>
      <c r="E73" s="5">
        <f t="shared" si="14"/>
        <v>16120</v>
      </c>
      <c r="F73" s="5">
        <f t="shared" si="15"/>
        <v>14560.000000000002</v>
      </c>
      <c r="G73" s="5">
        <f t="shared" si="16"/>
        <v>1559.9999999999982</v>
      </c>
      <c r="H73" s="8" t="s">
        <v>20</v>
      </c>
      <c r="I73" s="8" t="s">
        <v>20</v>
      </c>
      <c r="J73" s="8" t="s">
        <v>20</v>
      </c>
      <c r="K73" s="8" t="s">
        <v>20</v>
      </c>
      <c r="L73" s="8" t="s">
        <v>20</v>
      </c>
      <c r="M73" s="19" t="s">
        <v>20</v>
      </c>
    </row>
    <row r="74" spans="1:13">
      <c r="A74" s="18">
        <v>8</v>
      </c>
      <c r="B74" s="6" t="s">
        <v>28</v>
      </c>
      <c r="C74" s="7" t="s">
        <v>27</v>
      </c>
      <c r="D74" s="14">
        <f t="shared" si="17"/>
        <v>52000</v>
      </c>
      <c r="E74" s="5">
        <f t="shared" si="14"/>
        <v>16120</v>
      </c>
      <c r="F74" s="5">
        <f t="shared" si="15"/>
        <v>14560.000000000002</v>
      </c>
      <c r="G74" s="5">
        <f t="shared" si="16"/>
        <v>1559.9999999999982</v>
      </c>
      <c r="H74" s="8" t="s">
        <v>20</v>
      </c>
      <c r="I74" s="8" t="s">
        <v>20</v>
      </c>
      <c r="J74" s="8" t="s">
        <v>20</v>
      </c>
      <c r="K74" s="8" t="s">
        <v>20</v>
      </c>
      <c r="L74" s="8" t="s">
        <v>20</v>
      </c>
      <c r="M74" s="19" t="s">
        <v>20</v>
      </c>
    </row>
    <row r="75" spans="1:13">
      <c r="A75" s="18">
        <v>9</v>
      </c>
      <c r="B75" s="6" t="s">
        <v>29</v>
      </c>
      <c r="C75" s="7" t="s">
        <v>27</v>
      </c>
      <c r="D75" s="14">
        <f t="shared" si="17"/>
        <v>52000</v>
      </c>
      <c r="E75" s="5">
        <f t="shared" si="14"/>
        <v>16120</v>
      </c>
      <c r="F75" s="5">
        <f t="shared" si="15"/>
        <v>14560.000000000002</v>
      </c>
      <c r="G75" s="5">
        <f t="shared" si="16"/>
        <v>1559.9999999999982</v>
      </c>
      <c r="H75" s="8" t="s">
        <v>20</v>
      </c>
      <c r="I75" s="8" t="s">
        <v>20</v>
      </c>
      <c r="J75" s="8" t="s">
        <v>20</v>
      </c>
      <c r="K75" s="8" t="s">
        <v>20</v>
      </c>
      <c r="L75" s="8" t="s">
        <v>20</v>
      </c>
      <c r="M75" s="19" t="s">
        <v>20</v>
      </c>
    </row>
    <row r="76" spans="1:13">
      <c r="A76" s="18" t="s">
        <v>30</v>
      </c>
      <c r="B76" s="8"/>
      <c r="C76" s="8"/>
      <c r="D76" s="30">
        <f>SUM(D67:D75)</f>
        <v>468000</v>
      </c>
      <c r="E76" s="30">
        <f t="shared" ref="E76:M76" si="18">SUM(E67:E75)</f>
        <v>145080</v>
      </c>
      <c r="F76" s="30">
        <f t="shared" si="18"/>
        <v>131040.00000000001</v>
      </c>
      <c r="G76" s="9">
        <f t="shared" si="18"/>
        <v>14039.999999999984</v>
      </c>
      <c r="H76" s="30">
        <f t="shared" si="18"/>
        <v>0</v>
      </c>
      <c r="I76" s="30">
        <f t="shared" si="18"/>
        <v>0</v>
      </c>
      <c r="J76" s="30">
        <f t="shared" si="18"/>
        <v>0</v>
      </c>
      <c r="K76" s="30">
        <f t="shared" si="18"/>
        <v>0</v>
      </c>
      <c r="L76" s="30">
        <f t="shared" si="18"/>
        <v>0</v>
      </c>
      <c r="M76" s="20">
        <f t="shared" si="18"/>
        <v>0</v>
      </c>
    </row>
    <row r="77" spans="1:13">
      <c r="A77" s="21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3"/>
    </row>
    <row r="78" spans="1:13" ht="15.75" thickBot="1">
      <c r="A78" s="52" t="s">
        <v>2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4"/>
    </row>
    <row r="79" spans="1:13">
      <c r="A79" s="55" t="str">
        <f>A62</f>
        <v>2) Ballal Krishnat Naryana.</v>
      </c>
      <c r="B79" s="56"/>
      <c r="C79" s="56"/>
      <c r="D79" s="56"/>
      <c r="E79" s="56"/>
      <c r="F79" s="56"/>
      <c r="G79" s="56"/>
      <c r="H79" s="56"/>
      <c r="I79" s="56" t="str">
        <f>I62</f>
        <v>Designation-Asst. Teacher</v>
      </c>
      <c r="J79" s="56"/>
      <c r="K79" s="56"/>
      <c r="L79" s="56"/>
      <c r="M79" s="57"/>
    </row>
    <row r="80" spans="1:13">
      <c r="A80" s="38" t="s">
        <v>3</v>
      </c>
      <c r="B80" s="39"/>
      <c r="C80" s="39"/>
      <c r="D80" s="39"/>
      <c r="E80" s="40">
        <f>E63</f>
        <v>52000</v>
      </c>
      <c r="F80" s="40"/>
      <c r="G80" s="41" t="s">
        <v>31</v>
      </c>
      <c r="H80" s="42"/>
      <c r="I80" s="42"/>
      <c r="J80" s="43"/>
      <c r="K80" s="44" t="s">
        <v>5</v>
      </c>
      <c r="L80" s="44"/>
      <c r="M80" s="45"/>
    </row>
    <row r="81" spans="1:13">
      <c r="A81" s="46" t="s">
        <v>6</v>
      </c>
      <c r="B81" s="48" t="s">
        <v>7</v>
      </c>
      <c r="C81" s="48" t="s">
        <v>8</v>
      </c>
      <c r="D81" s="48" t="s">
        <v>9</v>
      </c>
      <c r="E81" s="48" t="s">
        <v>32</v>
      </c>
      <c r="F81" s="48" t="s">
        <v>33</v>
      </c>
      <c r="G81" s="48" t="s">
        <v>12</v>
      </c>
      <c r="H81" s="48" t="s">
        <v>13</v>
      </c>
      <c r="I81" s="48" t="s">
        <v>14</v>
      </c>
      <c r="J81" s="48" t="s">
        <v>15</v>
      </c>
      <c r="K81" s="50" t="s">
        <v>16</v>
      </c>
      <c r="L81" s="50" t="s">
        <v>17</v>
      </c>
      <c r="M81" s="32" t="s">
        <v>18</v>
      </c>
    </row>
    <row r="82" spans="1:13">
      <c r="A82" s="46"/>
      <c r="B82" s="48"/>
      <c r="C82" s="48"/>
      <c r="D82" s="48"/>
      <c r="E82" s="48"/>
      <c r="F82" s="48"/>
      <c r="G82" s="48"/>
      <c r="H82" s="48"/>
      <c r="I82" s="48"/>
      <c r="J82" s="48"/>
      <c r="K82" s="50"/>
      <c r="L82" s="50"/>
      <c r="M82" s="32"/>
    </row>
    <row r="83" spans="1:13" ht="15.75" thickBot="1">
      <c r="A83" s="47"/>
      <c r="B83" s="49"/>
      <c r="C83" s="49"/>
      <c r="D83" s="49"/>
      <c r="E83" s="49"/>
      <c r="F83" s="49"/>
      <c r="G83" s="49"/>
      <c r="H83" s="49"/>
      <c r="I83" s="49"/>
      <c r="J83" s="49"/>
      <c r="K83" s="51"/>
      <c r="L83" s="51"/>
      <c r="M83" s="33"/>
    </row>
    <row r="84" spans="1:13">
      <c r="A84" s="24">
        <v>1</v>
      </c>
      <c r="B84" s="4" t="s">
        <v>19</v>
      </c>
      <c r="C84" s="10">
        <v>2021</v>
      </c>
      <c r="D84" s="14">
        <f>D67</f>
        <v>52000</v>
      </c>
      <c r="E84" s="5">
        <f>D84*28%</f>
        <v>14560.000000000002</v>
      </c>
      <c r="F84" s="5">
        <f>D84*17%</f>
        <v>8840</v>
      </c>
      <c r="G84" s="5">
        <f>E84-F84</f>
        <v>5720.0000000000018</v>
      </c>
      <c r="H84" s="8" t="s">
        <v>20</v>
      </c>
      <c r="I84" s="8" t="s">
        <v>20</v>
      </c>
      <c r="J84" s="8" t="s">
        <v>20</v>
      </c>
      <c r="K84" s="4">
        <f>D84*9%</f>
        <v>4680</v>
      </c>
      <c r="L84" s="4">
        <f>D84*8%</f>
        <v>4160</v>
      </c>
      <c r="M84" s="25">
        <f>K84-L84</f>
        <v>520</v>
      </c>
    </row>
    <row r="85" spans="1:13">
      <c r="A85" s="26">
        <v>2</v>
      </c>
      <c r="B85" s="31" t="s">
        <v>21</v>
      </c>
      <c r="C85" s="11">
        <v>2021</v>
      </c>
      <c r="D85" s="14">
        <f t="shared" ref="D85:D86" si="19">D68</f>
        <v>52000</v>
      </c>
      <c r="E85" s="5">
        <f t="shared" ref="E85:E86" si="20">D85*28%</f>
        <v>14560.000000000002</v>
      </c>
      <c r="F85" s="5">
        <f t="shared" ref="F85:F86" si="21">D85*17%</f>
        <v>8840</v>
      </c>
      <c r="G85" s="5">
        <f t="shared" ref="G85:G86" si="22">E85-F85</f>
        <v>5720.0000000000018</v>
      </c>
      <c r="H85" s="8" t="s">
        <v>20</v>
      </c>
      <c r="I85" s="8" t="s">
        <v>20</v>
      </c>
      <c r="J85" s="8" t="s">
        <v>20</v>
      </c>
      <c r="K85" s="4">
        <f t="shared" ref="K85:K86" si="23">D85*9%</f>
        <v>4680</v>
      </c>
      <c r="L85" s="4">
        <f t="shared" ref="L85:L86" si="24">D85*8%</f>
        <v>4160</v>
      </c>
      <c r="M85" s="25">
        <f t="shared" ref="M85:M86" si="25">K85-L85</f>
        <v>520</v>
      </c>
    </row>
    <row r="86" spans="1:13">
      <c r="A86" s="26">
        <v>3</v>
      </c>
      <c r="B86" s="31" t="s">
        <v>22</v>
      </c>
      <c r="C86" s="11">
        <v>2021</v>
      </c>
      <c r="D86" s="14">
        <f t="shared" si="19"/>
        <v>52000</v>
      </c>
      <c r="E86" s="5">
        <f t="shared" si="20"/>
        <v>14560.000000000002</v>
      </c>
      <c r="F86" s="5">
        <f t="shared" si="21"/>
        <v>8840</v>
      </c>
      <c r="G86" s="5">
        <f t="shared" si="22"/>
        <v>5720.0000000000018</v>
      </c>
      <c r="H86" s="8" t="s">
        <v>20</v>
      </c>
      <c r="I86" s="8" t="s">
        <v>20</v>
      </c>
      <c r="J86" s="8" t="s">
        <v>20</v>
      </c>
      <c r="K86" s="4">
        <f t="shared" si="23"/>
        <v>4680</v>
      </c>
      <c r="L86" s="4">
        <f t="shared" si="24"/>
        <v>4160</v>
      </c>
      <c r="M86" s="25">
        <f t="shared" si="25"/>
        <v>520</v>
      </c>
    </row>
    <row r="87" spans="1:13">
      <c r="A87" s="34" t="s">
        <v>34</v>
      </c>
      <c r="B87" s="35"/>
      <c r="C87" s="35"/>
      <c r="D87" s="12">
        <f>SUM(D84:D86)</f>
        <v>156000</v>
      </c>
      <c r="E87" s="12">
        <f t="shared" ref="E87:M87" si="26">SUM(E84:E86)</f>
        <v>43680.000000000007</v>
      </c>
      <c r="F87" s="12">
        <f t="shared" si="26"/>
        <v>26520</v>
      </c>
      <c r="G87" s="12">
        <f t="shared" si="26"/>
        <v>17160.000000000007</v>
      </c>
      <c r="H87" s="12">
        <f t="shared" si="26"/>
        <v>0</v>
      </c>
      <c r="I87" s="12">
        <f t="shared" si="26"/>
        <v>0</v>
      </c>
      <c r="J87" s="12">
        <f t="shared" si="26"/>
        <v>0</v>
      </c>
      <c r="K87" s="12">
        <f t="shared" si="26"/>
        <v>14040</v>
      </c>
      <c r="L87" s="12">
        <f t="shared" si="26"/>
        <v>12480</v>
      </c>
      <c r="M87" s="27">
        <f t="shared" si="26"/>
        <v>1560</v>
      </c>
    </row>
    <row r="88" spans="1:13" ht="15.75" thickBot="1">
      <c r="A88" s="36" t="s">
        <v>35</v>
      </c>
      <c r="B88" s="37"/>
      <c r="C88" s="37"/>
      <c r="D88" s="28">
        <f>D87+D76</f>
        <v>624000</v>
      </c>
      <c r="E88" s="28">
        <f>E87+E76</f>
        <v>188760</v>
      </c>
      <c r="F88" s="28">
        <f t="shared" ref="F88:M88" si="27">F87+F76</f>
        <v>157560</v>
      </c>
      <c r="G88" s="28">
        <f t="shared" si="27"/>
        <v>31199.999999999993</v>
      </c>
      <c r="H88" s="28">
        <f t="shared" si="27"/>
        <v>0</v>
      </c>
      <c r="I88" s="28">
        <f t="shared" si="27"/>
        <v>0</v>
      </c>
      <c r="J88" s="28">
        <f t="shared" si="27"/>
        <v>0</v>
      </c>
      <c r="K88" s="28">
        <f t="shared" si="27"/>
        <v>14040</v>
      </c>
      <c r="L88" s="28">
        <f t="shared" si="27"/>
        <v>12480</v>
      </c>
      <c r="M88" s="29">
        <f t="shared" si="27"/>
        <v>1560</v>
      </c>
    </row>
    <row r="114" spans="1:13">
      <c r="A114" s="61" t="s">
        <v>0</v>
      </c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</row>
    <row r="115" spans="1:13">
      <c r="A115" s="63" t="s">
        <v>1</v>
      </c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</row>
    <row r="116" spans="1:13" ht="15.75" thickBot="1">
      <c r="A116" s="52" t="s">
        <v>2</v>
      </c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</row>
    <row r="117" spans="1:13">
      <c r="A117" s="55" t="s">
        <v>40</v>
      </c>
      <c r="B117" s="56"/>
      <c r="C117" s="56"/>
      <c r="D117" s="56"/>
      <c r="E117" s="56"/>
      <c r="F117" s="56"/>
      <c r="G117" s="56"/>
      <c r="H117" s="56"/>
      <c r="I117" s="56" t="s">
        <v>36</v>
      </c>
      <c r="J117" s="56"/>
      <c r="K117" s="56"/>
      <c r="L117" s="56"/>
      <c r="M117" s="57"/>
    </row>
    <row r="118" spans="1:13">
      <c r="A118" s="58" t="s">
        <v>3</v>
      </c>
      <c r="B118" s="59"/>
      <c r="C118" s="59"/>
      <c r="D118" s="60"/>
      <c r="E118" s="30">
        <v>75500</v>
      </c>
      <c r="F118" s="40" t="s">
        <v>4</v>
      </c>
      <c r="G118" s="40"/>
      <c r="H118" s="40"/>
      <c r="I118" s="40"/>
      <c r="J118" s="40"/>
      <c r="K118" s="44" t="s">
        <v>5</v>
      </c>
      <c r="L118" s="44"/>
      <c r="M118" s="45"/>
    </row>
    <row r="119" spans="1:13">
      <c r="A119" s="46" t="s">
        <v>6</v>
      </c>
      <c r="B119" s="48" t="s">
        <v>7</v>
      </c>
      <c r="C119" s="48" t="s">
        <v>8</v>
      </c>
      <c r="D119" s="48" t="s">
        <v>9</v>
      </c>
      <c r="E119" s="48" t="s">
        <v>10</v>
      </c>
      <c r="F119" s="48" t="s">
        <v>11</v>
      </c>
      <c r="G119" s="48" t="s">
        <v>12</v>
      </c>
      <c r="H119" s="48" t="s">
        <v>13</v>
      </c>
      <c r="I119" s="48" t="s">
        <v>14</v>
      </c>
      <c r="J119" s="48" t="s">
        <v>15</v>
      </c>
      <c r="K119" s="50" t="s">
        <v>16</v>
      </c>
      <c r="L119" s="50" t="s">
        <v>17</v>
      </c>
      <c r="M119" s="32" t="s">
        <v>18</v>
      </c>
    </row>
    <row r="120" spans="1:13">
      <c r="A120" s="46"/>
      <c r="B120" s="48"/>
      <c r="C120" s="48"/>
      <c r="D120" s="48"/>
      <c r="E120" s="48"/>
      <c r="F120" s="48"/>
      <c r="G120" s="48"/>
      <c r="H120" s="48"/>
      <c r="I120" s="48"/>
      <c r="J120" s="48"/>
      <c r="K120" s="50"/>
      <c r="L120" s="50"/>
      <c r="M120" s="32"/>
    </row>
    <row r="121" spans="1:13" ht="15.75" thickBot="1">
      <c r="A121" s="47"/>
      <c r="B121" s="49"/>
      <c r="C121" s="49"/>
      <c r="D121" s="49"/>
      <c r="E121" s="49"/>
      <c r="F121" s="49"/>
      <c r="G121" s="49"/>
      <c r="H121" s="49"/>
      <c r="I121" s="49"/>
      <c r="J121" s="49"/>
      <c r="K121" s="51"/>
      <c r="L121" s="51"/>
      <c r="M121" s="33"/>
    </row>
    <row r="122" spans="1:13">
      <c r="A122" s="16">
        <v>1</v>
      </c>
      <c r="B122" s="2" t="s">
        <v>19</v>
      </c>
      <c r="C122" s="3">
        <v>2021</v>
      </c>
      <c r="D122" s="14">
        <f>E118</f>
        <v>75500</v>
      </c>
      <c r="E122" s="5">
        <f>D122*31%</f>
        <v>23405</v>
      </c>
      <c r="F122" s="5">
        <f>D122*28%</f>
        <v>21140.000000000004</v>
      </c>
      <c r="G122" s="5">
        <f>E122-F122</f>
        <v>2264.9999999999964</v>
      </c>
      <c r="H122" s="5" t="s">
        <v>20</v>
      </c>
      <c r="I122" s="5" t="s">
        <v>20</v>
      </c>
      <c r="J122" s="5" t="s">
        <v>20</v>
      </c>
      <c r="K122" s="5" t="s">
        <v>20</v>
      </c>
      <c r="L122" s="5" t="s">
        <v>20</v>
      </c>
      <c r="M122" s="17" t="s">
        <v>20</v>
      </c>
    </row>
    <row r="123" spans="1:13">
      <c r="A123" s="18">
        <v>2</v>
      </c>
      <c r="B123" s="6" t="s">
        <v>21</v>
      </c>
      <c r="C123" s="7">
        <v>2021</v>
      </c>
      <c r="D123" s="14">
        <f>D122</f>
        <v>75500</v>
      </c>
      <c r="E123" s="5">
        <f t="shared" ref="E123:E130" si="28">D123*31%</f>
        <v>23405</v>
      </c>
      <c r="F123" s="5">
        <f t="shared" ref="F123:F130" si="29">D123*28%</f>
        <v>21140.000000000004</v>
      </c>
      <c r="G123" s="5">
        <f t="shared" ref="G123:G130" si="30">E123-F123</f>
        <v>2264.9999999999964</v>
      </c>
      <c r="H123" s="8" t="s">
        <v>20</v>
      </c>
      <c r="I123" s="8" t="s">
        <v>20</v>
      </c>
      <c r="J123" s="8" t="s">
        <v>20</v>
      </c>
      <c r="K123" s="8" t="s">
        <v>20</v>
      </c>
      <c r="L123" s="8" t="s">
        <v>20</v>
      </c>
      <c r="M123" s="19" t="s">
        <v>20</v>
      </c>
    </row>
    <row r="124" spans="1:13">
      <c r="A124" s="18">
        <v>3</v>
      </c>
      <c r="B124" s="6" t="s">
        <v>22</v>
      </c>
      <c r="C124" s="7">
        <v>2021</v>
      </c>
      <c r="D124" s="14">
        <f t="shared" ref="D124:D130" si="31">D123</f>
        <v>75500</v>
      </c>
      <c r="E124" s="5">
        <f t="shared" si="28"/>
        <v>23405</v>
      </c>
      <c r="F124" s="5">
        <f t="shared" si="29"/>
        <v>21140.000000000004</v>
      </c>
      <c r="G124" s="5">
        <f t="shared" si="30"/>
        <v>2264.9999999999964</v>
      </c>
      <c r="H124" s="8" t="s">
        <v>20</v>
      </c>
      <c r="I124" s="8" t="s">
        <v>20</v>
      </c>
      <c r="J124" s="8" t="s">
        <v>20</v>
      </c>
      <c r="K124" s="8" t="s">
        <v>20</v>
      </c>
      <c r="L124" s="8" t="s">
        <v>20</v>
      </c>
      <c r="M124" s="19" t="s">
        <v>20</v>
      </c>
    </row>
    <row r="125" spans="1:13">
      <c r="A125" s="18">
        <v>4</v>
      </c>
      <c r="B125" s="6" t="s">
        <v>23</v>
      </c>
      <c r="C125" s="7">
        <v>2021</v>
      </c>
      <c r="D125" s="14">
        <f t="shared" si="31"/>
        <v>75500</v>
      </c>
      <c r="E125" s="5">
        <f t="shared" si="28"/>
        <v>23405</v>
      </c>
      <c r="F125" s="5">
        <f t="shared" si="29"/>
        <v>21140.000000000004</v>
      </c>
      <c r="G125" s="5">
        <f t="shared" si="30"/>
        <v>2264.9999999999964</v>
      </c>
      <c r="H125" s="8" t="s">
        <v>20</v>
      </c>
      <c r="I125" s="8" t="s">
        <v>20</v>
      </c>
      <c r="J125" s="8" t="s">
        <v>20</v>
      </c>
      <c r="K125" s="8" t="s">
        <v>20</v>
      </c>
      <c r="L125" s="8" t="s">
        <v>20</v>
      </c>
      <c r="M125" s="19" t="s">
        <v>20</v>
      </c>
    </row>
    <row r="126" spans="1:13">
      <c r="A126" s="18">
        <v>5</v>
      </c>
      <c r="B126" s="6" t="s">
        <v>24</v>
      </c>
      <c r="C126" s="7">
        <v>2021</v>
      </c>
      <c r="D126" s="14">
        <f t="shared" si="31"/>
        <v>75500</v>
      </c>
      <c r="E126" s="5">
        <f t="shared" si="28"/>
        <v>23405</v>
      </c>
      <c r="F126" s="5">
        <f t="shared" si="29"/>
        <v>21140.000000000004</v>
      </c>
      <c r="G126" s="5">
        <f t="shared" si="30"/>
        <v>2264.9999999999964</v>
      </c>
      <c r="H126" s="8" t="s">
        <v>20</v>
      </c>
      <c r="I126" s="8" t="s">
        <v>20</v>
      </c>
      <c r="J126" s="8" t="s">
        <v>20</v>
      </c>
      <c r="K126" s="8" t="s">
        <v>20</v>
      </c>
      <c r="L126" s="8" t="s">
        <v>20</v>
      </c>
      <c r="M126" s="19" t="s">
        <v>20</v>
      </c>
    </row>
    <row r="127" spans="1:13">
      <c r="A127" s="18">
        <v>6</v>
      </c>
      <c r="B127" s="6" t="s">
        <v>25</v>
      </c>
      <c r="C127" s="7">
        <v>2021</v>
      </c>
      <c r="D127" s="14">
        <f t="shared" si="31"/>
        <v>75500</v>
      </c>
      <c r="E127" s="5">
        <f t="shared" si="28"/>
        <v>23405</v>
      </c>
      <c r="F127" s="5">
        <f t="shared" si="29"/>
        <v>21140.000000000004</v>
      </c>
      <c r="G127" s="5">
        <f t="shared" si="30"/>
        <v>2264.9999999999964</v>
      </c>
      <c r="H127" s="8" t="s">
        <v>20</v>
      </c>
      <c r="I127" s="8" t="s">
        <v>20</v>
      </c>
      <c r="J127" s="8" t="s">
        <v>20</v>
      </c>
      <c r="K127" s="8" t="s">
        <v>20</v>
      </c>
      <c r="L127" s="8" t="s">
        <v>20</v>
      </c>
      <c r="M127" s="19" t="s">
        <v>20</v>
      </c>
    </row>
    <row r="128" spans="1:13">
      <c r="A128" s="18">
        <v>7</v>
      </c>
      <c r="B128" s="6" t="s">
        <v>26</v>
      </c>
      <c r="C128" s="7" t="s">
        <v>27</v>
      </c>
      <c r="D128" s="14">
        <f t="shared" si="31"/>
        <v>75500</v>
      </c>
      <c r="E128" s="5">
        <f t="shared" si="28"/>
        <v>23405</v>
      </c>
      <c r="F128" s="5">
        <f t="shared" si="29"/>
        <v>21140.000000000004</v>
      </c>
      <c r="G128" s="5">
        <f t="shared" si="30"/>
        <v>2264.9999999999964</v>
      </c>
      <c r="H128" s="8" t="s">
        <v>20</v>
      </c>
      <c r="I128" s="8" t="s">
        <v>20</v>
      </c>
      <c r="J128" s="8" t="s">
        <v>20</v>
      </c>
      <c r="K128" s="8" t="s">
        <v>20</v>
      </c>
      <c r="L128" s="8" t="s">
        <v>20</v>
      </c>
      <c r="M128" s="19" t="s">
        <v>20</v>
      </c>
    </row>
    <row r="129" spans="1:13">
      <c r="A129" s="18">
        <v>8</v>
      </c>
      <c r="B129" s="6" t="s">
        <v>28</v>
      </c>
      <c r="C129" s="7" t="s">
        <v>27</v>
      </c>
      <c r="D129" s="14">
        <f t="shared" si="31"/>
        <v>75500</v>
      </c>
      <c r="E129" s="5">
        <f t="shared" si="28"/>
        <v>23405</v>
      </c>
      <c r="F129" s="5">
        <f t="shared" si="29"/>
        <v>21140.000000000004</v>
      </c>
      <c r="G129" s="5">
        <f t="shared" si="30"/>
        <v>2264.9999999999964</v>
      </c>
      <c r="H129" s="8" t="s">
        <v>20</v>
      </c>
      <c r="I129" s="8" t="s">
        <v>20</v>
      </c>
      <c r="J129" s="8" t="s">
        <v>20</v>
      </c>
      <c r="K129" s="8" t="s">
        <v>20</v>
      </c>
      <c r="L129" s="8" t="s">
        <v>20</v>
      </c>
      <c r="M129" s="19" t="s">
        <v>20</v>
      </c>
    </row>
    <row r="130" spans="1:13">
      <c r="A130" s="18">
        <v>9</v>
      </c>
      <c r="B130" s="6" t="s">
        <v>29</v>
      </c>
      <c r="C130" s="7" t="s">
        <v>27</v>
      </c>
      <c r="D130" s="14">
        <f t="shared" si="31"/>
        <v>75500</v>
      </c>
      <c r="E130" s="5">
        <f t="shared" si="28"/>
        <v>23405</v>
      </c>
      <c r="F130" s="5">
        <f t="shared" si="29"/>
        <v>21140.000000000004</v>
      </c>
      <c r="G130" s="5">
        <f t="shared" si="30"/>
        <v>2264.9999999999964</v>
      </c>
      <c r="H130" s="8" t="s">
        <v>20</v>
      </c>
      <c r="I130" s="8" t="s">
        <v>20</v>
      </c>
      <c r="J130" s="8" t="s">
        <v>20</v>
      </c>
      <c r="K130" s="8" t="s">
        <v>20</v>
      </c>
      <c r="L130" s="8" t="s">
        <v>20</v>
      </c>
      <c r="M130" s="19" t="s">
        <v>20</v>
      </c>
    </row>
    <row r="131" spans="1:13">
      <c r="A131" s="18" t="s">
        <v>30</v>
      </c>
      <c r="B131" s="8"/>
      <c r="C131" s="8"/>
      <c r="D131" s="30">
        <f>SUM(D122:D130)</f>
        <v>679500</v>
      </c>
      <c r="E131" s="30">
        <f t="shared" ref="E131:M131" si="32">SUM(E122:E130)</f>
        <v>210645</v>
      </c>
      <c r="F131" s="30">
        <f t="shared" si="32"/>
        <v>190260.00000000003</v>
      </c>
      <c r="G131" s="9">
        <f t="shared" si="32"/>
        <v>20384.999999999967</v>
      </c>
      <c r="H131" s="30">
        <f t="shared" si="32"/>
        <v>0</v>
      </c>
      <c r="I131" s="30">
        <f t="shared" si="32"/>
        <v>0</v>
      </c>
      <c r="J131" s="30">
        <f t="shared" si="32"/>
        <v>0</v>
      </c>
      <c r="K131" s="30">
        <f t="shared" si="32"/>
        <v>0</v>
      </c>
      <c r="L131" s="30">
        <f t="shared" si="32"/>
        <v>0</v>
      </c>
      <c r="M131" s="20">
        <f t="shared" si="32"/>
        <v>0</v>
      </c>
    </row>
    <row r="132" spans="1:13">
      <c r="A132" s="21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3"/>
    </row>
    <row r="133" spans="1:13" ht="15.75" thickBot="1">
      <c r="A133" s="52" t="s">
        <v>2</v>
      </c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4"/>
    </row>
    <row r="134" spans="1:13">
      <c r="A134" s="55" t="str">
        <f>A117</f>
        <v>3) Bhoite R.C.</v>
      </c>
      <c r="B134" s="56"/>
      <c r="C134" s="56"/>
      <c r="D134" s="56"/>
      <c r="E134" s="56"/>
      <c r="F134" s="56"/>
      <c r="G134" s="56"/>
      <c r="H134" s="56"/>
      <c r="I134" s="56" t="str">
        <f>I117</f>
        <v>Designation-Asst. Teacher</v>
      </c>
      <c r="J134" s="56"/>
      <c r="K134" s="56"/>
      <c r="L134" s="56"/>
      <c r="M134" s="57"/>
    </row>
    <row r="135" spans="1:13">
      <c r="A135" s="38" t="s">
        <v>3</v>
      </c>
      <c r="B135" s="39"/>
      <c r="C135" s="39"/>
      <c r="D135" s="39"/>
      <c r="E135" s="40">
        <f>E118</f>
        <v>75500</v>
      </c>
      <c r="F135" s="40"/>
      <c r="G135" s="41" t="s">
        <v>31</v>
      </c>
      <c r="H135" s="42"/>
      <c r="I135" s="42"/>
      <c r="J135" s="43"/>
      <c r="K135" s="44" t="s">
        <v>5</v>
      </c>
      <c r="L135" s="44"/>
      <c r="M135" s="45"/>
    </row>
    <row r="136" spans="1:13">
      <c r="A136" s="46" t="s">
        <v>6</v>
      </c>
      <c r="B136" s="48" t="s">
        <v>7</v>
      </c>
      <c r="C136" s="48" t="s">
        <v>8</v>
      </c>
      <c r="D136" s="48" t="s">
        <v>9</v>
      </c>
      <c r="E136" s="48" t="s">
        <v>32</v>
      </c>
      <c r="F136" s="48" t="s">
        <v>33</v>
      </c>
      <c r="G136" s="48" t="s">
        <v>12</v>
      </c>
      <c r="H136" s="48" t="s">
        <v>13</v>
      </c>
      <c r="I136" s="48" t="s">
        <v>14</v>
      </c>
      <c r="J136" s="48" t="s">
        <v>15</v>
      </c>
      <c r="K136" s="50" t="s">
        <v>16</v>
      </c>
      <c r="L136" s="50" t="s">
        <v>17</v>
      </c>
      <c r="M136" s="32" t="s">
        <v>18</v>
      </c>
    </row>
    <row r="137" spans="1:13">
      <c r="A137" s="46"/>
      <c r="B137" s="48"/>
      <c r="C137" s="48"/>
      <c r="D137" s="48"/>
      <c r="E137" s="48"/>
      <c r="F137" s="48"/>
      <c r="G137" s="48"/>
      <c r="H137" s="48"/>
      <c r="I137" s="48"/>
      <c r="J137" s="48"/>
      <c r="K137" s="50"/>
      <c r="L137" s="50"/>
      <c r="M137" s="32"/>
    </row>
    <row r="138" spans="1:13" ht="15.75" thickBot="1">
      <c r="A138" s="47"/>
      <c r="B138" s="49"/>
      <c r="C138" s="49"/>
      <c r="D138" s="49"/>
      <c r="E138" s="49"/>
      <c r="F138" s="49"/>
      <c r="G138" s="49"/>
      <c r="H138" s="49"/>
      <c r="I138" s="49"/>
      <c r="J138" s="49"/>
      <c r="K138" s="51"/>
      <c r="L138" s="51"/>
      <c r="M138" s="33"/>
    </row>
    <row r="139" spans="1:13">
      <c r="A139" s="24">
        <v>1</v>
      </c>
      <c r="B139" s="4" t="s">
        <v>19</v>
      </c>
      <c r="C139" s="10">
        <v>2021</v>
      </c>
      <c r="D139" s="14">
        <f>D122</f>
        <v>75500</v>
      </c>
      <c r="E139" s="5">
        <f>D139*28%</f>
        <v>21140.000000000004</v>
      </c>
      <c r="F139" s="5">
        <f>D139*17%</f>
        <v>12835.000000000002</v>
      </c>
      <c r="G139" s="5">
        <f>E139-F139</f>
        <v>8305.0000000000018</v>
      </c>
      <c r="H139" s="8" t="s">
        <v>20</v>
      </c>
      <c r="I139" s="8" t="s">
        <v>20</v>
      </c>
      <c r="J139" s="8" t="s">
        <v>20</v>
      </c>
      <c r="K139" s="4">
        <f>D139*9%</f>
        <v>6795</v>
      </c>
      <c r="L139" s="4">
        <f>D139*8%</f>
        <v>6040</v>
      </c>
      <c r="M139" s="25">
        <f>K139-L139</f>
        <v>755</v>
      </c>
    </row>
    <row r="140" spans="1:13">
      <c r="A140" s="26">
        <v>2</v>
      </c>
      <c r="B140" s="31" t="s">
        <v>21</v>
      </c>
      <c r="C140" s="11">
        <v>2021</v>
      </c>
      <c r="D140" s="14">
        <f t="shared" ref="D140:D141" si="33">D123</f>
        <v>75500</v>
      </c>
      <c r="E140" s="5">
        <f t="shared" ref="E140:E141" si="34">D140*28%</f>
        <v>21140.000000000004</v>
      </c>
      <c r="F140" s="5">
        <f t="shared" ref="F140:F141" si="35">D140*17%</f>
        <v>12835.000000000002</v>
      </c>
      <c r="G140" s="5">
        <f t="shared" ref="G140:G141" si="36">E140-F140</f>
        <v>8305.0000000000018</v>
      </c>
      <c r="H140" s="8" t="s">
        <v>20</v>
      </c>
      <c r="I140" s="8" t="s">
        <v>20</v>
      </c>
      <c r="J140" s="8" t="s">
        <v>20</v>
      </c>
      <c r="K140" s="4">
        <f t="shared" ref="K140:K141" si="37">D140*9%</f>
        <v>6795</v>
      </c>
      <c r="L140" s="4">
        <f t="shared" ref="L140:L141" si="38">D140*8%</f>
        <v>6040</v>
      </c>
      <c r="M140" s="25">
        <f t="shared" ref="M140:M141" si="39">K140-L140</f>
        <v>755</v>
      </c>
    </row>
    <row r="141" spans="1:13">
      <c r="A141" s="26">
        <v>3</v>
      </c>
      <c r="B141" s="31" t="s">
        <v>22</v>
      </c>
      <c r="C141" s="11">
        <v>2021</v>
      </c>
      <c r="D141" s="14">
        <f t="shared" si="33"/>
        <v>75500</v>
      </c>
      <c r="E141" s="5">
        <f t="shared" si="34"/>
        <v>21140.000000000004</v>
      </c>
      <c r="F141" s="5">
        <f t="shared" si="35"/>
        <v>12835.000000000002</v>
      </c>
      <c r="G141" s="5">
        <f t="shared" si="36"/>
        <v>8305.0000000000018</v>
      </c>
      <c r="H141" s="8" t="s">
        <v>20</v>
      </c>
      <c r="I141" s="8" t="s">
        <v>20</v>
      </c>
      <c r="J141" s="8" t="s">
        <v>20</v>
      </c>
      <c r="K141" s="4">
        <f t="shared" si="37"/>
        <v>6795</v>
      </c>
      <c r="L141" s="4">
        <f t="shared" si="38"/>
        <v>6040</v>
      </c>
      <c r="M141" s="25">
        <f t="shared" si="39"/>
        <v>755</v>
      </c>
    </row>
    <row r="142" spans="1:13">
      <c r="A142" s="34" t="s">
        <v>34</v>
      </c>
      <c r="B142" s="35"/>
      <c r="C142" s="35"/>
      <c r="D142" s="12">
        <f>SUM(D139:D141)</f>
        <v>226500</v>
      </c>
      <c r="E142" s="12">
        <f t="shared" ref="E142:M142" si="40">SUM(E139:E141)</f>
        <v>63420.000000000015</v>
      </c>
      <c r="F142" s="12">
        <f t="shared" si="40"/>
        <v>38505.000000000007</v>
      </c>
      <c r="G142" s="12">
        <f t="shared" si="40"/>
        <v>24915.000000000007</v>
      </c>
      <c r="H142" s="12">
        <f t="shared" si="40"/>
        <v>0</v>
      </c>
      <c r="I142" s="12">
        <f t="shared" si="40"/>
        <v>0</v>
      </c>
      <c r="J142" s="12">
        <f t="shared" si="40"/>
        <v>0</v>
      </c>
      <c r="K142" s="12">
        <f t="shared" si="40"/>
        <v>20385</v>
      </c>
      <c r="L142" s="12">
        <f t="shared" si="40"/>
        <v>18120</v>
      </c>
      <c r="M142" s="27">
        <f t="shared" si="40"/>
        <v>2265</v>
      </c>
    </row>
    <row r="143" spans="1:13" ht="15.75" thickBot="1">
      <c r="A143" s="36" t="s">
        <v>35</v>
      </c>
      <c r="B143" s="37"/>
      <c r="C143" s="37"/>
      <c r="D143" s="28">
        <f>D142+D131</f>
        <v>906000</v>
      </c>
      <c r="E143" s="28">
        <f>E142+E131</f>
        <v>274065</v>
      </c>
      <c r="F143" s="28">
        <f t="shared" ref="F143:M143" si="41">F142+F131</f>
        <v>228765.00000000003</v>
      </c>
      <c r="G143" s="28">
        <f t="shared" si="41"/>
        <v>45299.999999999971</v>
      </c>
      <c r="H143" s="28">
        <f t="shared" si="41"/>
        <v>0</v>
      </c>
      <c r="I143" s="28">
        <f t="shared" si="41"/>
        <v>0</v>
      </c>
      <c r="J143" s="28">
        <f t="shared" si="41"/>
        <v>0</v>
      </c>
      <c r="K143" s="28">
        <f t="shared" si="41"/>
        <v>20385</v>
      </c>
      <c r="L143" s="28">
        <f t="shared" si="41"/>
        <v>18120</v>
      </c>
      <c r="M143" s="29">
        <f t="shared" si="41"/>
        <v>2265</v>
      </c>
    </row>
    <row r="169" spans="1:13">
      <c r="A169" s="61" t="s">
        <v>0</v>
      </c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</row>
    <row r="170" spans="1:13">
      <c r="A170" s="63" t="s">
        <v>1</v>
      </c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</row>
    <row r="171" spans="1:13" ht="15.75" thickBot="1">
      <c r="A171" s="52" t="s">
        <v>2</v>
      </c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</row>
    <row r="172" spans="1:13">
      <c r="A172" s="55" t="s">
        <v>41</v>
      </c>
      <c r="B172" s="56"/>
      <c r="C172" s="56"/>
      <c r="D172" s="56"/>
      <c r="E172" s="56"/>
      <c r="F172" s="56"/>
      <c r="G172" s="56"/>
      <c r="H172" s="56"/>
      <c r="I172" s="56" t="s">
        <v>36</v>
      </c>
      <c r="J172" s="56"/>
      <c r="K172" s="56"/>
      <c r="L172" s="56"/>
      <c r="M172" s="57"/>
    </row>
    <row r="173" spans="1:13">
      <c r="A173" s="58" t="s">
        <v>3</v>
      </c>
      <c r="B173" s="59"/>
      <c r="C173" s="59"/>
      <c r="D173" s="60"/>
      <c r="E173" s="30">
        <v>77800</v>
      </c>
      <c r="F173" s="40" t="s">
        <v>4</v>
      </c>
      <c r="G173" s="40"/>
      <c r="H173" s="40"/>
      <c r="I173" s="40"/>
      <c r="J173" s="40"/>
      <c r="K173" s="44" t="s">
        <v>5</v>
      </c>
      <c r="L173" s="44"/>
      <c r="M173" s="45"/>
    </row>
    <row r="174" spans="1:13">
      <c r="A174" s="46" t="s">
        <v>6</v>
      </c>
      <c r="B174" s="48" t="s">
        <v>7</v>
      </c>
      <c r="C174" s="48" t="s">
        <v>8</v>
      </c>
      <c r="D174" s="48" t="s">
        <v>9</v>
      </c>
      <c r="E174" s="48" t="s">
        <v>10</v>
      </c>
      <c r="F174" s="48" t="s">
        <v>11</v>
      </c>
      <c r="G174" s="48" t="s">
        <v>12</v>
      </c>
      <c r="H174" s="48" t="s">
        <v>13</v>
      </c>
      <c r="I174" s="48" t="s">
        <v>14</v>
      </c>
      <c r="J174" s="48" t="s">
        <v>15</v>
      </c>
      <c r="K174" s="50" t="s">
        <v>16</v>
      </c>
      <c r="L174" s="50" t="s">
        <v>17</v>
      </c>
      <c r="M174" s="32" t="s">
        <v>18</v>
      </c>
    </row>
    <row r="175" spans="1:13">
      <c r="A175" s="46"/>
      <c r="B175" s="48"/>
      <c r="C175" s="48"/>
      <c r="D175" s="48"/>
      <c r="E175" s="48"/>
      <c r="F175" s="48"/>
      <c r="G175" s="48"/>
      <c r="H175" s="48"/>
      <c r="I175" s="48"/>
      <c r="J175" s="48"/>
      <c r="K175" s="50"/>
      <c r="L175" s="50"/>
      <c r="M175" s="32"/>
    </row>
    <row r="176" spans="1:13" ht="15.75" thickBot="1">
      <c r="A176" s="47"/>
      <c r="B176" s="49"/>
      <c r="C176" s="49"/>
      <c r="D176" s="49"/>
      <c r="E176" s="49"/>
      <c r="F176" s="49"/>
      <c r="G176" s="49"/>
      <c r="H176" s="49"/>
      <c r="I176" s="49"/>
      <c r="J176" s="49"/>
      <c r="K176" s="51"/>
      <c r="L176" s="51"/>
      <c r="M176" s="33"/>
    </row>
    <row r="177" spans="1:13">
      <c r="A177" s="16">
        <v>1</v>
      </c>
      <c r="B177" s="2" t="s">
        <v>19</v>
      </c>
      <c r="C177" s="3">
        <v>2021</v>
      </c>
      <c r="D177" s="14">
        <f>E173</f>
        <v>77800</v>
      </c>
      <c r="E177" s="5">
        <f>D177*31%</f>
        <v>24118</v>
      </c>
      <c r="F177" s="5">
        <f>D177*28%</f>
        <v>21784.000000000004</v>
      </c>
      <c r="G177" s="5">
        <f>E177-F177</f>
        <v>2333.9999999999964</v>
      </c>
      <c r="H177" s="5" t="s">
        <v>20</v>
      </c>
      <c r="I177" s="5" t="s">
        <v>20</v>
      </c>
      <c r="J177" s="5" t="s">
        <v>20</v>
      </c>
      <c r="K177" s="5" t="s">
        <v>20</v>
      </c>
      <c r="L177" s="5" t="s">
        <v>20</v>
      </c>
      <c r="M177" s="17" t="s">
        <v>20</v>
      </c>
    </row>
    <row r="178" spans="1:13">
      <c r="A178" s="18">
        <v>2</v>
      </c>
      <c r="B178" s="6" t="s">
        <v>21</v>
      </c>
      <c r="C178" s="7">
        <v>2021</v>
      </c>
      <c r="D178" s="14">
        <f>D177</f>
        <v>77800</v>
      </c>
      <c r="E178" s="5">
        <f t="shared" ref="E178:E185" si="42">D178*31%</f>
        <v>24118</v>
      </c>
      <c r="F178" s="5">
        <f t="shared" ref="F178:F185" si="43">D178*28%</f>
        <v>21784.000000000004</v>
      </c>
      <c r="G178" s="5">
        <f t="shared" ref="G178:G185" si="44">E178-F178</f>
        <v>2333.9999999999964</v>
      </c>
      <c r="H178" s="8" t="s">
        <v>20</v>
      </c>
      <c r="I178" s="8" t="s">
        <v>20</v>
      </c>
      <c r="J178" s="8" t="s">
        <v>20</v>
      </c>
      <c r="K178" s="8" t="s">
        <v>20</v>
      </c>
      <c r="L178" s="8" t="s">
        <v>20</v>
      </c>
      <c r="M178" s="19" t="s">
        <v>20</v>
      </c>
    </row>
    <row r="179" spans="1:13">
      <c r="A179" s="18">
        <v>3</v>
      </c>
      <c r="B179" s="6" t="s">
        <v>22</v>
      </c>
      <c r="C179" s="7">
        <v>2021</v>
      </c>
      <c r="D179" s="14">
        <f t="shared" ref="D179:D185" si="45">D178</f>
        <v>77800</v>
      </c>
      <c r="E179" s="5">
        <f t="shared" si="42"/>
        <v>24118</v>
      </c>
      <c r="F179" s="5">
        <f t="shared" si="43"/>
        <v>21784.000000000004</v>
      </c>
      <c r="G179" s="5">
        <f t="shared" si="44"/>
        <v>2333.9999999999964</v>
      </c>
      <c r="H179" s="8" t="s">
        <v>20</v>
      </c>
      <c r="I179" s="8" t="s">
        <v>20</v>
      </c>
      <c r="J179" s="8" t="s">
        <v>20</v>
      </c>
      <c r="K179" s="8" t="s">
        <v>20</v>
      </c>
      <c r="L179" s="8" t="s">
        <v>20</v>
      </c>
      <c r="M179" s="19" t="s">
        <v>20</v>
      </c>
    </row>
    <row r="180" spans="1:13">
      <c r="A180" s="18">
        <v>4</v>
      </c>
      <c r="B180" s="6" t="s">
        <v>23</v>
      </c>
      <c r="C180" s="7">
        <v>2021</v>
      </c>
      <c r="D180" s="14">
        <f t="shared" si="45"/>
        <v>77800</v>
      </c>
      <c r="E180" s="5">
        <f t="shared" si="42"/>
        <v>24118</v>
      </c>
      <c r="F180" s="5">
        <f t="shared" si="43"/>
        <v>21784.000000000004</v>
      </c>
      <c r="G180" s="5">
        <f t="shared" si="44"/>
        <v>2333.9999999999964</v>
      </c>
      <c r="H180" s="8" t="s">
        <v>20</v>
      </c>
      <c r="I180" s="8" t="s">
        <v>20</v>
      </c>
      <c r="J180" s="8" t="s">
        <v>20</v>
      </c>
      <c r="K180" s="8" t="s">
        <v>20</v>
      </c>
      <c r="L180" s="8" t="s">
        <v>20</v>
      </c>
      <c r="M180" s="19" t="s">
        <v>20</v>
      </c>
    </row>
    <row r="181" spans="1:13">
      <c r="A181" s="18">
        <v>5</v>
      </c>
      <c r="B181" s="6" t="s">
        <v>24</v>
      </c>
      <c r="C181" s="7">
        <v>2021</v>
      </c>
      <c r="D181" s="14">
        <f t="shared" si="45"/>
        <v>77800</v>
      </c>
      <c r="E181" s="5">
        <f t="shared" si="42"/>
        <v>24118</v>
      </c>
      <c r="F181" s="5">
        <f t="shared" si="43"/>
        <v>21784.000000000004</v>
      </c>
      <c r="G181" s="5">
        <f t="shared" si="44"/>
        <v>2333.9999999999964</v>
      </c>
      <c r="H181" s="8" t="s">
        <v>20</v>
      </c>
      <c r="I181" s="8" t="s">
        <v>20</v>
      </c>
      <c r="J181" s="8" t="s">
        <v>20</v>
      </c>
      <c r="K181" s="8" t="s">
        <v>20</v>
      </c>
      <c r="L181" s="8" t="s">
        <v>20</v>
      </c>
      <c r="M181" s="19" t="s">
        <v>20</v>
      </c>
    </row>
    <row r="182" spans="1:13">
      <c r="A182" s="18">
        <v>6</v>
      </c>
      <c r="B182" s="6" t="s">
        <v>25</v>
      </c>
      <c r="C182" s="7">
        <v>2021</v>
      </c>
      <c r="D182" s="14">
        <f t="shared" si="45"/>
        <v>77800</v>
      </c>
      <c r="E182" s="5">
        <f t="shared" si="42"/>
        <v>24118</v>
      </c>
      <c r="F182" s="5">
        <f t="shared" si="43"/>
        <v>21784.000000000004</v>
      </c>
      <c r="G182" s="5">
        <f t="shared" si="44"/>
        <v>2333.9999999999964</v>
      </c>
      <c r="H182" s="8" t="s">
        <v>20</v>
      </c>
      <c r="I182" s="8" t="s">
        <v>20</v>
      </c>
      <c r="J182" s="8" t="s">
        <v>20</v>
      </c>
      <c r="K182" s="8" t="s">
        <v>20</v>
      </c>
      <c r="L182" s="8" t="s">
        <v>20</v>
      </c>
      <c r="M182" s="19" t="s">
        <v>20</v>
      </c>
    </row>
    <row r="183" spans="1:13">
      <c r="A183" s="18">
        <v>7</v>
      </c>
      <c r="B183" s="6" t="s">
        <v>26</v>
      </c>
      <c r="C183" s="7" t="s">
        <v>27</v>
      </c>
      <c r="D183" s="14">
        <f t="shared" si="45"/>
        <v>77800</v>
      </c>
      <c r="E183" s="5">
        <f t="shared" si="42"/>
        <v>24118</v>
      </c>
      <c r="F183" s="5">
        <f t="shared" si="43"/>
        <v>21784.000000000004</v>
      </c>
      <c r="G183" s="5">
        <f t="shared" si="44"/>
        <v>2333.9999999999964</v>
      </c>
      <c r="H183" s="8" t="s">
        <v>20</v>
      </c>
      <c r="I183" s="8" t="s">
        <v>20</v>
      </c>
      <c r="J183" s="8" t="s">
        <v>20</v>
      </c>
      <c r="K183" s="8" t="s">
        <v>20</v>
      </c>
      <c r="L183" s="8" t="s">
        <v>20</v>
      </c>
      <c r="M183" s="19" t="s">
        <v>20</v>
      </c>
    </row>
    <row r="184" spans="1:13">
      <c r="A184" s="18">
        <v>8</v>
      </c>
      <c r="B184" s="6" t="s">
        <v>28</v>
      </c>
      <c r="C184" s="7" t="s">
        <v>27</v>
      </c>
      <c r="D184" s="14">
        <f t="shared" si="45"/>
        <v>77800</v>
      </c>
      <c r="E184" s="5">
        <f t="shared" si="42"/>
        <v>24118</v>
      </c>
      <c r="F184" s="5">
        <f t="shared" si="43"/>
        <v>21784.000000000004</v>
      </c>
      <c r="G184" s="5">
        <f t="shared" si="44"/>
        <v>2333.9999999999964</v>
      </c>
      <c r="H184" s="8" t="s">
        <v>20</v>
      </c>
      <c r="I184" s="8" t="s">
        <v>20</v>
      </c>
      <c r="J184" s="8" t="s">
        <v>20</v>
      </c>
      <c r="K184" s="8" t="s">
        <v>20</v>
      </c>
      <c r="L184" s="8" t="s">
        <v>20</v>
      </c>
      <c r="M184" s="19" t="s">
        <v>20</v>
      </c>
    </row>
    <row r="185" spans="1:13">
      <c r="A185" s="18">
        <v>9</v>
      </c>
      <c r="B185" s="6" t="s">
        <v>29</v>
      </c>
      <c r="C185" s="7" t="s">
        <v>27</v>
      </c>
      <c r="D185" s="14">
        <f t="shared" si="45"/>
        <v>77800</v>
      </c>
      <c r="E185" s="5">
        <f t="shared" si="42"/>
        <v>24118</v>
      </c>
      <c r="F185" s="5">
        <f t="shared" si="43"/>
        <v>21784.000000000004</v>
      </c>
      <c r="G185" s="5">
        <f t="shared" si="44"/>
        <v>2333.9999999999964</v>
      </c>
      <c r="H185" s="8" t="s">
        <v>20</v>
      </c>
      <c r="I185" s="8" t="s">
        <v>20</v>
      </c>
      <c r="J185" s="8" t="s">
        <v>20</v>
      </c>
      <c r="K185" s="8" t="s">
        <v>20</v>
      </c>
      <c r="L185" s="8" t="s">
        <v>20</v>
      </c>
      <c r="M185" s="19" t="s">
        <v>20</v>
      </c>
    </row>
    <row r="186" spans="1:13">
      <c r="A186" s="18" t="s">
        <v>30</v>
      </c>
      <c r="B186" s="8"/>
      <c r="C186" s="8"/>
      <c r="D186" s="30">
        <f>SUM(D177:D185)</f>
        <v>700200</v>
      </c>
      <c r="E186" s="30">
        <f t="shared" ref="E186:M186" si="46">SUM(E177:E185)</f>
        <v>217062</v>
      </c>
      <c r="F186" s="30">
        <f t="shared" si="46"/>
        <v>196056.00000000003</v>
      </c>
      <c r="G186" s="9">
        <f t="shared" si="46"/>
        <v>21005.999999999967</v>
      </c>
      <c r="H186" s="30">
        <f t="shared" si="46"/>
        <v>0</v>
      </c>
      <c r="I186" s="30">
        <f t="shared" si="46"/>
        <v>0</v>
      </c>
      <c r="J186" s="30">
        <f t="shared" si="46"/>
        <v>0</v>
      </c>
      <c r="K186" s="30">
        <f t="shared" si="46"/>
        <v>0</v>
      </c>
      <c r="L186" s="30">
        <f t="shared" si="46"/>
        <v>0</v>
      </c>
      <c r="M186" s="20">
        <f t="shared" si="46"/>
        <v>0</v>
      </c>
    </row>
    <row r="187" spans="1:13">
      <c r="A187" s="21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3"/>
    </row>
    <row r="188" spans="1:13" ht="15.75" thickBot="1">
      <c r="A188" s="52" t="s">
        <v>2</v>
      </c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4"/>
    </row>
    <row r="189" spans="1:13">
      <c r="A189" s="55" t="str">
        <f>A172</f>
        <v>4) Bhosale R.D.</v>
      </c>
      <c r="B189" s="56"/>
      <c r="C189" s="56"/>
      <c r="D189" s="56"/>
      <c r="E189" s="56"/>
      <c r="F189" s="56"/>
      <c r="G189" s="56"/>
      <c r="H189" s="56"/>
      <c r="I189" s="56" t="str">
        <f>I172</f>
        <v>Designation-Asst. Teacher</v>
      </c>
      <c r="J189" s="56"/>
      <c r="K189" s="56"/>
      <c r="L189" s="56"/>
      <c r="M189" s="57"/>
    </row>
    <row r="190" spans="1:13">
      <c r="A190" s="38" t="s">
        <v>3</v>
      </c>
      <c r="B190" s="39"/>
      <c r="C190" s="39"/>
      <c r="D190" s="39"/>
      <c r="E190" s="40">
        <f>E173</f>
        <v>77800</v>
      </c>
      <c r="F190" s="40"/>
      <c r="G190" s="41" t="s">
        <v>31</v>
      </c>
      <c r="H190" s="42"/>
      <c r="I190" s="42"/>
      <c r="J190" s="43"/>
      <c r="K190" s="44" t="s">
        <v>5</v>
      </c>
      <c r="L190" s="44"/>
      <c r="M190" s="45"/>
    </row>
    <row r="191" spans="1:13">
      <c r="A191" s="46" t="s">
        <v>6</v>
      </c>
      <c r="B191" s="48" t="s">
        <v>7</v>
      </c>
      <c r="C191" s="48" t="s">
        <v>8</v>
      </c>
      <c r="D191" s="48" t="s">
        <v>9</v>
      </c>
      <c r="E191" s="48" t="s">
        <v>32</v>
      </c>
      <c r="F191" s="48" t="s">
        <v>33</v>
      </c>
      <c r="G191" s="48" t="s">
        <v>12</v>
      </c>
      <c r="H191" s="48" t="s">
        <v>13</v>
      </c>
      <c r="I191" s="48" t="s">
        <v>14</v>
      </c>
      <c r="J191" s="48" t="s">
        <v>15</v>
      </c>
      <c r="K191" s="50" t="s">
        <v>16</v>
      </c>
      <c r="L191" s="50" t="s">
        <v>17</v>
      </c>
      <c r="M191" s="32" t="s">
        <v>18</v>
      </c>
    </row>
    <row r="192" spans="1:13">
      <c r="A192" s="46"/>
      <c r="B192" s="48"/>
      <c r="C192" s="48"/>
      <c r="D192" s="48"/>
      <c r="E192" s="48"/>
      <c r="F192" s="48"/>
      <c r="G192" s="48"/>
      <c r="H192" s="48"/>
      <c r="I192" s="48"/>
      <c r="J192" s="48"/>
      <c r="K192" s="50"/>
      <c r="L192" s="50"/>
      <c r="M192" s="32"/>
    </row>
    <row r="193" spans="1:13" ht="15.75" thickBot="1">
      <c r="A193" s="47"/>
      <c r="B193" s="49"/>
      <c r="C193" s="49"/>
      <c r="D193" s="49"/>
      <c r="E193" s="49"/>
      <c r="F193" s="49"/>
      <c r="G193" s="49"/>
      <c r="H193" s="49"/>
      <c r="I193" s="49"/>
      <c r="J193" s="49"/>
      <c r="K193" s="51"/>
      <c r="L193" s="51"/>
      <c r="M193" s="33"/>
    </row>
    <row r="194" spans="1:13">
      <c r="A194" s="24">
        <v>1</v>
      </c>
      <c r="B194" s="4" t="s">
        <v>19</v>
      </c>
      <c r="C194" s="10">
        <v>2021</v>
      </c>
      <c r="D194" s="14">
        <f>D177</f>
        <v>77800</v>
      </c>
      <c r="E194" s="5">
        <f>D194*28%</f>
        <v>21784.000000000004</v>
      </c>
      <c r="F194" s="5">
        <f>D194*17%</f>
        <v>13226.000000000002</v>
      </c>
      <c r="G194" s="5">
        <f>E194-F194</f>
        <v>8558.0000000000018</v>
      </c>
      <c r="H194" s="8" t="s">
        <v>20</v>
      </c>
      <c r="I194" s="8" t="s">
        <v>20</v>
      </c>
      <c r="J194" s="8" t="s">
        <v>20</v>
      </c>
      <c r="K194" s="4">
        <f>D194*9%</f>
        <v>7002</v>
      </c>
      <c r="L194" s="4">
        <f>D194*8%</f>
        <v>6224</v>
      </c>
      <c r="M194" s="25">
        <f>K194-L194</f>
        <v>778</v>
      </c>
    </row>
    <row r="195" spans="1:13">
      <c r="A195" s="26">
        <v>2</v>
      </c>
      <c r="B195" s="31" t="s">
        <v>21</v>
      </c>
      <c r="C195" s="11">
        <v>2021</v>
      </c>
      <c r="D195" s="14">
        <f t="shared" ref="D195:D196" si="47">D178</f>
        <v>77800</v>
      </c>
      <c r="E195" s="5">
        <f t="shared" ref="E195:E196" si="48">D195*28%</f>
        <v>21784.000000000004</v>
      </c>
      <c r="F195" s="5">
        <f t="shared" ref="F195:F196" si="49">D195*17%</f>
        <v>13226.000000000002</v>
      </c>
      <c r="G195" s="5">
        <f t="shared" ref="G195:G196" si="50">E195-F195</f>
        <v>8558.0000000000018</v>
      </c>
      <c r="H195" s="8" t="s">
        <v>20</v>
      </c>
      <c r="I195" s="8" t="s">
        <v>20</v>
      </c>
      <c r="J195" s="8" t="s">
        <v>20</v>
      </c>
      <c r="K195" s="4">
        <f t="shared" ref="K195:K196" si="51">D195*9%</f>
        <v>7002</v>
      </c>
      <c r="L195" s="4">
        <f t="shared" ref="L195:L196" si="52">D195*8%</f>
        <v>6224</v>
      </c>
      <c r="M195" s="25">
        <f t="shared" ref="M195:M196" si="53">K195-L195</f>
        <v>778</v>
      </c>
    </row>
    <row r="196" spans="1:13">
      <c r="A196" s="26">
        <v>3</v>
      </c>
      <c r="B196" s="31" t="s">
        <v>22</v>
      </c>
      <c r="C196" s="11">
        <v>2021</v>
      </c>
      <c r="D196" s="14">
        <f t="shared" si="47"/>
        <v>77800</v>
      </c>
      <c r="E196" s="5">
        <f t="shared" si="48"/>
        <v>21784.000000000004</v>
      </c>
      <c r="F196" s="5">
        <f t="shared" si="49"/>
        <v>13226.000000000002</v>
      </c>
      <c r="G196" s="5">
        <f t="shared" si="50"/>
        <v>8558.0000000000018</v>
      </c>
      <c r="H196" s="8" t="s">
        <v>20</v>
      </c>
      <c r="I196" s="8" t="s">
        <v>20</v>
      </c>
      <c r="J196" s="8" t="s">
        <v>20</v>
      </c>
      <c r="K196" s="4">
        <f t="shared" si="51"/>
        <v>7002</v>
      </c>
      <c r="L196" s="4">
        <f t="shared" si="52"/>
        <v>6224</v>
      </c>
      <c r="M196" s="25">
        <f t="shared" si="53"/>
        <v>778</v>
      </c>
    </row>
    <row r="197" spans="1:13">
      <c r="A197" s="34" t="s">
        <v>34</v>
      </c>
      <c r="B197" s="35"/>
      <c r="C197" s="35"/>
      <c r="D197" s="12">
        <f>SUM(D194:D196)</f>
        <v>233400</v>
      </c>
      <c r="E197" s="12">
        <f t="shared" ref="E197:M197" si="54">SUM(E194:E196)</f>
        <v>65352.000000000015</v>
      </c>
      <c r="F197" s="12">
        <f t="shared" si="54"/>
        <v>39678.000000000007</v>
      </c>
      <c r="G197" s="12">
        <f t="shared" si="54"/>
        <v>25674.000000000007</v>
      </c>
      <c r="H197" s="12">
        <f t="shared" si="54"/>
        <v>0</v>
      </c>
      <c r="I197" s="12">
        <f t="shared" si="54"/>
        <v>0</v>
      </c>
      <c r="J197" s="12">
        <f t="shared" si="54"/>
        <v>0</v>
      </c>
      <c r="K197" s="12">
        <f t="shared" si="54"/>
        <v>21006</v>
      </c>
      <c r="L197" s="12">
        <f t="shared" si="54"/>
        <v>18672</v>
      </c>
      <c r="M197" s="27">
        <f t="shared" si="54"/>
        <v>2334</v>
      </c>
    </row>
    <row r="198" spans="1:13" ht="15.75" thickBot="1">
      <c r="A198" s="36" t="s">
        <v>35</v>
      </c>
      <c r="B198" s="37"/>
      <c r="C198" s="37"/>
      <c r="D198" s="28">
        <f>D197+D186</f>
        <v>933600</v>
      </c>
      <c r="E198" s="28">
        <f>E197+E186</f>
        <v>282414</v>
      </c>
      <c r="F198" s="28">
        <f t="shared" ref="F198:M198" si="55">F197+F186</f>
        <v>235734.00000000003</v>
      </c>
      <c r="G198" s="28">
        <f t="shared" si="55"/>
        <v>46679.999999999971</v>
      </c>
      <c r="H198" s="28">
        <f t="shared" si="55"/>
        <v>0</v>
      </c>
      <c r="I198" s="28">
        <f t="shared" si="55"/>
        <v>0</v>
      </c>
      <c r="J198" s="28">
        <f t="shared" si="55"/>
        <v>0</v>
      </c>
      <c r="K198" s="28">
        <f t="shared" si="55"/>
        <v>21006</v>
      </c>
      <c r="L198" s="28">
        <f t="shared" si="55"/>
        <v>18672</v>
      </c>
      <c r="M198" s="29">
        <f t="shared" si="55"/>
        <v>2334</v>
      </c>
    </row>
    <row r="224" spans="1:13">
      <c r="A224" s="61" t="s">
        <v>0</v>
      </c>
      <c r="B224" s="62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</row>
    <row r="225" spans="1:13">
      <c r="A225" s="63" t="s">
        <v>1</v>
      </c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</row>
    <row r="226" spans="1:13" ht="15.75" thickBot="1">
      <c r="A226" s="52" t="s">
        <v>2</v>
      </c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</row>
    <row r="227" spans="1:13">
      <c r="A227" s="55" t="s">
        <v>42</v>
      </c>
      <c r="B227" s="56"/>
      <c r="C227" s="56"/>
      <c r="D227" s="56"/>
      <c r="E227" s="56"/>
      <c r="F227" s="56"/>
      <c r="G227" s="56"/>
      <c r="H227" s="56"/>
      <c r="I227" s="56" t="s">
        <v>36</v>
      </c>
      <c r="J227" s="56"/>
      <c r="K227" s="56"/>
      <c r="L227" s="56"/>
      <c r="M227" s="57"/>
    </row>
    <row r="228" spans="1:13">
      <c r="A228" s="58" t="s">
        <v>3</v>
      </c>
      <c r="B228" s="59"/>
      <c r="C228" s="59"/>
      <c r="D228" s="60"/>
      <c r="E228" s="30">
        <v>71200</v>
      </c>
      <c r="F228" s="40" t="s">
        <v>4</v>
      </c>
      <c r="G228" s="40"/>
      <c r="H228" s="40"/>
      <c r="I228" s="40"/>
      <c r="J228" s="40"/>
      <c r="K228" s="44" t="s">
        <v>5</v>
      </c>
      <c r="L228" s="44"/>
      <c r="M228" s="45"/>
    </row>
    <row r="229" spans="1:13">
      <c r="A229" s="46" t="s">
        <v>6</v>
      </c>
      <c r="B229" s="48" t="s">
        <v>7</v>
      </c>
      <c r="C229" s="48" t="s">
        <v>8</v>
      </c>
      <c r="D229" s="48" t="s">
        <v>9</v>
      </c>
      <c r="E229" s="48" t="s">
        <v>10</v>
      </c>
      <c r="F229" s="48" t="s">
        <v>11</v>
      </c>
      <c r="G229" s="48" t="s">
        <v>12</v>
      </c>
      <c r="H229" s="48" t="s">
        <v>13</v>
      </c>
      <c r="I229" s="48" t="s">
        <v>14</v>
      </c>
      <c r="J229" s="48" t="s">
        <v>15</v>
      </c>
      <c r="K229" s="50" t="s">
        <v>16</v>
      </c>
      <c r="L229" s="50" t="s">
        <v>17</v>
      </c>
      <c r="M229" s="32" t="s">
        <v>18</v>
      </c>
    </row>
    <row r="230" spans="1:13">
      <c r="A230" s="46"/>
      <c r="B230" s="48"/>
      <c r="C230" s="48"/>
      <c r="D230" s="48"/>
      <c r="E230" s="48"/>
      <c r="F230" s="48"/>
      <c r="G230" s="48"/>
      <c r="H230" s="48"/>
      <c r="I230" s="48"/>
      <c r="J230" s="48"/>
      <c r="K230" s="50"/>
      <c r="L230" s="50"/>
      <c r="M230" s="32"/>
    </row>
    <row r="231" spans="1:13" ht="15.75" thickBot="1">
      <c r="A231" s="47"/>
      <c r="B231" s="49"/>
      <c r="C231" s="49"/>
      <c r="D231" s="49"/>
      <c r="E231" s="49"/>
      <c r="F231" s="49"/>
      <c r="G231" s="49"/>
      <c r="H231" s="49"/>
      <c r="I231" s="49"/>
      <c r="J231" s="49"/>
      <c r="K231" s="51"/>
      <c r="L231" s="51"/>
      <c r="M231" s="33"/>
    </row>
    <row r="232" spans="1:13">
      <c r="A232" s="16">
        <v>1</v>
      </c>
      <c r="B232" s="2" t="s">
        <v>19</v>
      </c>
      <c r="C232" s="3">
        <v>2021</v>
      </c>
      <c r="D232" s="14">
        <f>E228</f>
        <v>71200</v>
      </c>
      <c r="E232" s="5">
        <f>D232*31%</f>
        <v>22072</v>
      </c>
      <c r="F232" s="5">
        <f>D232*28%</f>
        <v>19936.000000000004</v>
      </c>
      <c r="G232" s="5">
        <f>E232-F232</f>
        <v>2135.9999999999964</v>
      </c>
      <c r="H232" s="5" t="s">
        <v>20</v>
      </c>
      <c r="I232" s="5" t="s">
        <v>20</v>
      </c>
      <c r="J232" s="5" t="s">
        <v>20</v>
      </c>
      <c r="K232" s="5" t="s">
        <v>20</v>
      </c>
      <c r="L232" s="5" t="s">
        <v>20</v>
      </c>
      <c r="M232" s="17" t="s">
        <v>20</v>
      </c>
    </row>
    <row r="233" spans="1:13">
      <c r="A233" s="18">
        <v>2</v>
      </c>
      <c r="B233" s="6" t="s">
        <v>21</v>
      </c>
      <c r="C233" s="7">
        <v>2021</v>
      </c>
      <c r="D233" s="14">
        <f>D232</f>
        <v>71200</v>
      </c>
      <c r="E233" s="5">
        <f t="shared" ref="E233:E240" si="56">D233*31%</f>
        <v>22072</v>
      </c>
      <c r="F233" s="5">
        <f t="shared" ref="F233:F240" si="57">D233*28%</f>
        <v>19936.000000000004</v>
      </c>
      <c r="G233" s="5">
        <f t="shared" ref="G233:G240" si="58">E233-F233</f>
        <v>2135.9999999999964</v>
      </c>
      <c r="H233" s="8" t="s">
        <v>20</v>
      </c>
      <c r="I233" s="8" t="s">
        <v>20</v>
      </c>
      <c r="J233" s="8" t="s">
        <v>20</v>
      </c>
      <c r="K233" s="8" t="s">
        <v>20</v>
      </c>
      <c r="L233" s="8" t="s">
        <v>20</v>
      </c>
      <c r="M233" s="19" t="s">
        <v>20</v>
      </c>
    </row>
    <row r="234" spans="1:13">
      <c r="A234" s="18">
        <v>3</v>
      </c>
      <c r="B234" s="6" t="s">
        <v>22</v>
      </c>
      <c r="C234" s="7">
        <v>2021</v>
      </c>
      <c r="D234" s="14">
        <f t="shared" ref="D234:D240" si="59">D233</f>
        <v>71200</v>
      </c>
      <c r="E234" s="5">
        <f t="shared" si="56"/>
        <v>22072</v>
      </c>
      <c r="F234" s="5">
        <f t="shared" si="57"/>
        <v>19936.000000000004</v>
      </c>
      <c r="G234" s="5">
        <f t="shared" si="58"/>
        <v>2135.9999999999964</v>
      </c>
      <c r="H234" s="8" t="s">
        <v>20</v>
      </c>
      <c r="I234" s="8" t="s">
        <v>20</v>
      </c>
      <c r="J234" s="8" t="s">
        <v>20</v>
      </c>
      <c r="K234" s="8" t="s">
        <v>20</v>
      </c>
      <c r="L234" s="8" t="s">
        <v>20</v>
      </c>
      <c r="M234" s="19" t="s">
        <v>20</v>
      </c>
    </row>
    <row r="235" spans="1:13">
      <c r="A235" s="18">
        <v>4</v>
      </c>
      <c r="B235" s="6" t="s">
        <v>23</v>
      </c>
      <c r="C235" s="7">
        <v>2021</v>
      </c>
      <c r="D235" s="14">
        <f t="shared" si="59"/>
        <v>71200</v>
      </c>
      <c r="E235" s="5">
        <f t="shared" si="56"/>
        <v>22072</v>
      </c>
      <c r="F235" s="5">
        <f t="shared" si="57"/>
        <v>19936.000000000004</v>
      </c>
      <c r="G235" s="5">
        <f t="shared" si="58"/>
        <v>2135.9999999999964</v>
      </c>
      <c r="H235" s="8" t="s">
        <v>20</v>
      </c>
      <c r="I235" s="8" t="s">
        <v>20</v>
      </c>
      <c r="J235" s="8" t="s">
        <v>20</v>
      </c>
      <c r="K235" s="8" t="s">
        <v>20</v>
      </c>
      <c r="L235" s="8" t="s">
        <v>20</v>
      </c>
      <c r="M235" s="19" t="s">
        <v>20</v>
      </c>
    </row>
    <row r="236" spans="1:13">
      <c r="A236" s="18">
        <v>5</v>
      </c>
      <c r="B236" s="6" t="s">
        <v>24</v>
      </c>
      <c r="C236" s="7">
        <v>2021</v>
      </c>
      <c r="D236" s="14">
        <f t="shared" si="59"/>
        <v>71200</v>
      </c>
      <c r="E236" s="5">
        <f t="shared" si="56"/>
        <v>22072</v>
      </c>
      <c r="F236" s="5">
        <f t="shared" si="57"/>
        <v>19936.000000000004</v>
      </c>
      <c r="G236" s="5">
        <f t="shared" si="58"/>
        <v>2135.9999999999964</v>
      </c>
      <c r="H236" s="8" t="s">
        <v>20</v>
      </c>
      <c r="I236" s="8" t="s">
        <v>20</v>
      </c>
      <c r="J236" s="8" t="s">
        <v>20</v>
      </c>
      <c r="K236" s="8" t="s">
        <v>20</v>
      </c>
      <c r="L236" s="8" t="s">
        <v>20</v>
      </c>
      <c r="M236" s="19" t="s">
        <v>20</v>
      </c>
    </row>
    <row r="237" spans="1:13">
      <c r="A237" s="18">
        <v>6</v>
      </c>
      <c r="B237" s="6" t="s">
        <v>25</v>
      </c>
      <c r="C237" s="7">
        <v>2021</v>
      </c>
      <c r="D237" s="14">
        <f t="shared" si="59"/>
        <v>71200</v>
      </c>
      <c r="E237" s="5">
        <f t="shared" si="56"/>
        <v>22072</v>
      </c>
      <c r="F237" s="5">
        <f t="shared" si="57"/>
        <v>19936.000000000004</v>
      </c>
      <c r="G237" s="5">
        <f t="shared" si="58"/>
        <v>2135.9999999999964</v>
      </c>
      <c r="H237" s="8" t="s">
        <v>20</v>
      </c>
      <c r="I237" s="8" t="s">
        <v>20</v>
      </c>
      <c r="J237" s="8" t="s">
        <v>20</v>
      </c>
      <c r="K237" s="8" t="s">
        <v>20</v>
      </c>
      <c r="L237" s="8" t="s">
        <v>20</v>
      </c>
      <c r="M237" s="19" t="s">
        <v>20</v>
      </c>
    </row>
    <row r="238" spans="1:13">
      <c r="A238" s="18">
        <v>7</v>
      </c>
      <c r="B238" s="6" t="s">
        <v>26</v>
      </c>
      <c r="C238" s="7" t="s">
        <v>27</v>
      </c>
      <c r="D238" s="14">
        <f t="shared" si="59"/>
        <v>71200</v>
      </c>
      <c r="E238" s="5">
        <f t="shared" si="56"/>
        <v>22072</v>
      </c>
      <c r="F238" s="5">
        <f t="shared" si="57"/>
        <v>19936.000000000004</v>
      </c>
      <c r="G238" s="5">
        <f t="shared" si="58"/>
        <v>2135.9999999999964</v>
      </c>
      <c r="H238" s="8" t="s">
        <v>20</v>
      </c>
      <c r="I238" s="8" t="s">
        <v>20</v>
      </c>
      <c r="J238" s="8" t="s">
        <v>20</v>
      </c>
      <c r="K238" s="8" t="s">
        <v>20</v>
      </c>
      <c r="L238" s="8" t="s">
        <v>20</v>
      </c>
      <c r="M238" s="19" t="s">
        <v>20</v>
      </c>
    </row>
    <row r="239" spans="1:13">
      <c r="A239" s="18">
        <v>8</v>
      </c>
      <c r="B239" s="6" t="s">
        <v>28</v>
      </c>
      <c r="C239" s="7" t="s">
        <v>27</v>
      </c>
      <c r="D239" s="14">
        <f t="shared" si="59"/>
        <v>71200</v>
      </c>
      <c r="E239" s="5">
        <f t="shared" si="56"/>
        <v>22072</v>
      </c>
      <c r="F239" s="5">
        <f t="shared" si="57"/>
        <v>19936.000000000004</v>
      </c>
      <c r="G239" s="5">
        <f t="shared" si="58"/>
        <v>2135.9999999999964</v>
      </c>
      <c r="H239" s="8" t="s">
        <v>20</v>
      </c>
      <c r="I239" s="8" t="s">
        <v>20</v>
      </c>
      <c r="J239" s="8" t="s">
        <v>20</v>
      </c>
      <c r="K239" s="8" t="s">
        <v>20</v>
      </c>
      <c r="L239" s="8" t="s">
        <v>20</v>
      </c>
      <c r="M239" s="19" t="s">
        <v>20</v>
      </c>
    </row>
    <row r="240" spans="1:13">
      <c r="A240" s="18">
        <v>9</v>
      </c>
      <c r="B240" s="6" t="s">
        <v>29</v>
      </c>
      <c r="C240" s="7" t="s">
        <v>27</v>
      </c>
      <c r="D240" s="14">
        <f t="shared" si="59"/>
        <v>71200</v>
      </c>
      <c r="E240" s="5">
        <f t="shared" si="56"/>
        <v>22072</v>
      </c>
      <c r="F240" s="5">
        <f t="shared" si="57"/>
        <v>19936.000000000004</v>
      </c>
      <c r="G240" s="5">
        <f t="shared" si="58"/>
        <v>2135.9999999999964</v>
      </c>
      <c r="H240" s="8" t="s">
        <v>20</v>
      </c>
      <c r="I240" s="8" t="s">
        <v>20</v>
      </c>
      <c r="J240" s="8" t="s">
        <v>20</v>
      </c>
      <c r="K240" s="8" t="s">
        <v>20</v>
      </c>
      <c r="L240" s="8" t="s">
        <v>20</v>
      </c>
      <c r="M240" s="19" t="s">
        <v>20</v>
      </c>
    </row>
    <row r="241" spans="1:13">
      <c r="A241" s="18" t="s">
        <v>30</v>
      </c>
      <c r="B241" s="8"/>
      <c r="C241" s="8"/>
      <c r="D241" s="30">
        <f>SUM(D232:D240)</f>
        <v>640800</v>
      </c>
      <c r="E241" s="30">
        <f t="shared" ref="E241:M241" si="60">SUM(E232:E240)</f>
        <v>198648</v>
      </c>
      <c r="F241" s="30">
        <f t="shared" si="60"/>
        <v>179424.00000000003</v>
      </c>
      <c r="G241" s="9">
        <f t="shared" si="60"/>
        <v>19223.999999999967</v>
      </c>
      <c r="H241" s="30">
        <f t="shared" si="60"/>
        <v>0</v>
      </c>
      <c r="I241" s="30">
        <f t="shared" si="60"/>
        <v>0</v>
      </c>
      <c r="J241" s="30">
        <f t="shared" si="60"/>
        <v>0</v>
      </c>
      <c r="K241" s="30">
        <f t="shared" si="60"/>
        <v>0</v>
      </c>
      <c r="L241" s="30">
        <f t="shared" si="60"/>
        <v>0</v>
      </c>
      <c r="M241" s="20">
        <f t="shared" si="60"/>
        <v>0</v>
      </c>
    </row>
    <row r="242" spans="1:13">
      <c r="A242" s="21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3"/>
    </row>
    <row r="243" spans="1:13" ht="15.75" thickBot="1">
      <c r="A243" s="52" t="s">
        <v>2</v>
      </c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4"/>
    </row>
    <row r="244" spans="1:13">
      <c r="A244" s="55" t="str">
        <f>A227</f>
        <v>5) Darade S.S.</v>
      </c>
      <c r="B244" s="56"/>
      <c r="C244" s="56"/>
      <c r="D244" s="56"/>
      <c r="E244" s="56"/>
      <c r="F244" s="56"/>
      <c r="G244" s="56"/>
      <c r="H244" s="56"/>
      <c r="I244" s="56" t="str">
        <f>I227</f>
        <v>Designation-Asst. Teacher</v>
      </c>
      <c r="J244" s="56"/>
      <c r="K244" s="56"/>
      <c r="L244" s="56"/>
      <c r="M244" s="57"/>
    </row>
    <row r="245" spans="1:13">
      <c r="A245" s="38" t="s">
        <v>3</v>
      </c>
      <c r="B245" s="39"/>
      <c r="C245" s="39"/>
      <c r="D245" s="39"/>
      <c r="E245" s="40">
        <f>E228</f>
        <v>71200</v>
      </c>
      <c r="F245" s="40"/>
      <c r="G245" s="41" t="s">
        <v>31</v>
      </c>
      <c r="H245" s="42"/>
      <c r="I245" s="42"/>
      <c r="J245" s="43"/>
      <c r="K245" s="44" t="s">
        <v>5</v>
      </c>
      <c r="L245" s="44"/>
      <c r="M245" s="45"/>
    </row>
    <row r="246" spans="1:13">
      <c r="A246" s="46" t="s">
        <v>6</v>
      </c>
      <c r="B246" s="48" t="s">
        <v>7</v>
      </c>
      <c r="C246" s="48" t="s">
        <v>8</v>
      </c>
      <c r="D246" s="48" t="s">
        <v>9</v>
      </c>
      <c r="E246" s="48" t="s">
        <v>32</v>
      </c>
      <c r="F246" s="48" t="s">
        <v>33</v>
      </c>
      <c r="G246" s="48" t="s">
        <v>12</v>
      </c>
      <c r="H246" s="48" t="s">
        <v>13</v>
      </c>
      <c r="I246" s="48" t="s">
        <v>14</v>
      </c>
      <c r="J246" s="48" t="s">
        <v>15</v>
      </c>
      <c r="K246" s="50" t="s">
        <v>16</v>
      </c>
      <c r="L246" s="50" t="s">
        <v>17</v>
      </c>
      <c r="M246" s="32" t="s">
        <v>18</v>
      </c>
    </row>
    <row r="247" spans="1:13">
      <c r="A247" s="46"/>
      <c r="B247" s="48"/>
      <c r="C247" s="48"/>
      <c r="D247" s="48"/>
      <c r="E247" s="48"/>
      <c r="F247" s="48"/>
      <c r="G247" s="48"/>
      <c r="H247" s="48"/>
      <c r="I247" s="48"/>
      <c r="J247" s="48"/>
      <c r="K247" s="50"/>
      <c r="L247" s="50"/>
      <c r="M247" s="32"/>
    </row>
    <row r="248" spans="1:13" ht="15.75" thickBot="1">
      <c r="A248" s="47"/>
      <c r="B248" s="49"/>
      <c r="C248" s="49"/>
      <c r="D248" s="49"/>
      <c r="E248" s="49"/>
      <c r="F248" s="49"/>
      <c r="G248" s="49"/>
      <c r="H248" s="49"/>
      <c r="I248" s="49"/>
      <c r="J248" s="49"/>
      <c r="K248" s="51"/>
      <c r="L248" s="51"/>
      <c r="M248" s="33"/>
    </row>
    <row r="249" spans="1:13">
      <c r="A249" s="24">
        <v>1</v>
      </c>
      <c r="B249" s="4" t="s">
        <v>19</v>
      </c>
      <c r="C249" s="10">
        <v>2021</v>
      </c>
      <c r="D249" s="14">
        <f>D232</f>
        <v>71200</v>
      </c>
      <c r="E249" s="5">
        <f>D249*28%</f>
        <v>19936.000000000004</v>
      </c>
      <c r="F249" s="5">
        <f>D249*17%</f>
        <v>12104</v>
      </c>
      <c r="G249" s="5">
        <f>E249-F249</f>
        <v>7832.0000000000036</v>
      </c>
      <c r="H249" s="8" t="s">
        <v>20</v>
      </c>
      <c r="I249" s="8" t="s">
        <v>20</v>
      </c>
      <c r="J249" s="8" t="s">
        <v>20</v>
      </c>
      <c r="K249" s="4">
        <f>D249*9%</f>
        <v>6408</v>
      </c>
      <c r="L249" s="4">
        <f>D249*8%</f>
        <v>5696</v>
      </c>
      <c r="M249" s="25">
        <f>K249-L249</f>
        <v>712</v>
      </c>
    </row>
    <row r="250" spans="1:13">
      <c r="A250" s="26">
        <v>2</v>
      </c>
      <c r="B250" s="31" t="s">
        <v>21</v>
      </c>
      <c r="C250" s="11">
        <v>2021</v>
      </c>
      <c r="D250" s="14">
        <f t="shared" ref="D250:D251" si="61">D233</f>
        <v>71200</v>
      </c>
      <c r="E250" s="5">
        <f t="shared" ref="E250:E251" si="62">D250*28%</f>
        <v>19936.000000000004</v>
      </c>
      <c r="F250" s="5">
        <f t="shared" ref="F250:F251" si="63">D250*17%</f>
        <v>12104</v>
      </c>
      <c r="G250" s="5">
        <f t="shared" ref="G250:G251" si="64">E250-F250</f>
        <v>7832.0000000000036</v>
      </c>
      <c r="H250" s="8" t="s">
        <v>20</v>
      </c>
      <c r="I250" s="8" t="s">
        <v>20</v>
      </c>
      <c r="J250" s="8" t="s">
        <v>20</v>
      </c>
      <c r="K250" s="4">
        <f t="shared" ref="K250:K251" si="65">D250*9%</f>
        <v>6408</v>
      </c>
      <c r="L250" s="4">
        <f t="shared" ref="L250:L251" si="66">D250*8%</f>
        <v>5696</v>
      </c>
      <c r="M250" s="25">
        <f t="shared" ref="M250:M251" si="67">K250-L250</f>
        <v>712</v>
      </c>
    </row>
    <row r="251" spans="1:13">
      <c r="A251" s="26">
        <v>3</v>
      </c>
      <c r="B251" s="31" t="s">
        <v>22</v>
      </c>
      <c r="C251" s="11">
        <v>2021</v>
      </c>
      <c r="D251" s="14">
        <f t="shared" si="61"/>
        <v>71200</v>
      </c>
      <c r="E251" s="5">
        <f t="shared" si="62"/>
        <v>19936.000000000004</v>
      </c>
      <c r="F251" s="5">
        <f t="shared" si="63"/>
        <v>12104</v>
      </c>
      <c r="G251" s="5">
        <f t="shared" si="64"/>
        <v>7832.0000000000036</v>
      </c>
      <c r="H251" s="8" t="s">
        <v>20</v>
      </c>
      <c r="I251" s="8" t="s">
        <v>20</v>
      </c>
      <c r="J251" s="8" t="s">
        <v>20</v>
      </c>
      <c r="K251" s="4">
        <f t="shared" si="65"/>
        <v>6408</v>
      </c>
      <c r="L251" s="4">
        <f t="shared" si="66"/>
        <v>5696</v>
      </c>
      <c r="M251" s="25">
        <f t="shared" si="67"/>
        <v>712</v>
      </c>
    </row>
    <row r="252" spans="1:13">
      <c r="A252" s="34" t="s">
        <v>34</v>
      </c>
      <c r="B252" s="35"/>
      <c r="C252" s="35"/>
      <c r="D252" s="12">
        <f>SUM(D249:D251)</f>
        <v>213600</v>
      </c>
      <c r="E252" s="12">
        <f t="shared" ref="E252:M252" si="68">SUM(E249:E251)</f>
        <v>59808.000000000015</v>
      </c>
      <c r="F252" s="12">
        <f t="shared" si="68"/>
        <v>36312</v>
      </c>
      <c r="G252" s="12">
        <f t="shared" si="68"/>
        <v>23496.000000000011</v>
      </c>
      <c r="H252" s="12">
        <f t="shared" si="68"/>
        <v>0</v>
      </c>
      <c r="I252" s="12">
        <f t="shared" si="68"/>
        <v>0</v>
      </c>
      <c r="J252" s="12">
        <f t="shared" si="68"/>
        <v>0</v>
      </c>
      <c r="K252" s="12">
        <f t="shared" si="68"/>
        <v>19224</v>
      </c>
      <c r="L252" s="12">
        <f t="shared" si="68"/>
        <v>17088</v>
      </c>
      <c r="M252" s="27">
        <f t="shared" si="68"/>
        <v>2136</v>
      </c>
    </row>
    <row r="253" spans="1:13" ht="15.75" thickBot="1">
      <c r="A253" s="36" t="s">
        <v>35</v>
      </c>
      <c r="B253" s="37"/>
      <c r="C253" s="37"/>
      <c r="D253" s="28">
        <f>D252+D241</f>
        <v>854400</v>
      </c>
      <c r="E253" s="28">
        <f>E252+E241</f>
        <v>258456</v>
      </c>
      <c r="F253" s="28">
        <f t="shared" ref="F253:M253" si="69">F252+F241</f>
        <v>215736.00000000003</v>
      </c>
      <c r="G253" s="28">
        <f t="shared" si="69"/>
        <v>42719.999999999978</v>
      </c>
      <c r="H253" s="28">
        <f t="shared" si="69"/>
        <v>0</v>
      </c>
      <c r="I253" s="28">
        <f t="shared" si="69"/>
        <v>0</v>
      </c>
      <c r="J253" s="28">
        <f t="shared" si="69"/>
        <v>0</v>
      </c>
      <c r="K253" s="28">
        <f t="shared" si="69"/>
        <v>19224</v>
      </c>
      <c r="L253" s="28">
        <f t="shared" si="69"/>
        <v>17088</v>
      </c>
      <c r="M253" s="29">
        <f t="shared" si="69"/>
        <v>2136</v>
      </c>
    </row>
    <row r="279" spans="1:13">
      <c r="A279" s="61" t="s">
        <v>0</v>
      </c>
      <c r="B279" s="62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</row>
    <row r="280" spans="1:13">
      <c r="A280" s="63" t="s">
        <v>1</v>
      </c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</row>
    <row r="281" spans="1:13" ht="15.75" thickBot="1">
      <c r="A281" s="52" t="s">
        <v>2</v>
      </c>
      <c r="B281" s="53"/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</row>
    <row r="282" spans="1:13">
      <c r="A282" s="55" t="s">
        <v>43</v>
      </c>
      <c r="B282" s="56"/>
      <c r="C282" s="56"/>
      <c r="D282" s="56"/>
      <c r="E282" s="56"/>
      <c r="F282" s="56"/>
      <c r="G282" s="56"/>
      <c r="H282" s="56"/>
      <c r="I282" s="56" t="s">
        <v>36</v>
      </c>
      <c r="J282" s="56"/>
      <c r="K282" s="56"/>
      <c r="L282" s="56"/>
      <c r="M282" s="57"/>
    </row>
    <row r="283" spans="1:13">
      <c r="A283" s="58" t="s">
        <v>3</v>
      </c>
      <c r="B283" s="59"/>
      <c r="C283" s="59"/>
      <c r="D283" s="60"/>
      <c r="E283" s="30">
        <v>62200</v>
      </c>
      <c r="F283" s="40" t="s">
        <v>4</v>
      </c>
      <c r="G283" s="40"/>
      <c r="H283" s="40"/>
      <c r="I283" s="40"/>
      <c r="J283" s="40"/>
      <c r="K283" s="44" t="s">
        <v>5</v>
      </c>
      <c r="L283" s="44"/>
      <c r="M283" s="45"/>
    </row>
    <row r="284" spans="1:13">
      <c r="A284" s="46" t="s">
        <v>6</v>
      </c>
      <c r="B284" s="48" t="s">
        <v>7</v>
      </c>
      <c r="C284" s="48" t="s">
        <v>8</v>
      </c>
      <c r="D284" s="48" t="s">
        <v>9</v>
      </c>
      <c r="E284" s="48" t="s">
        <v>10</v>
      </c>
      <c r="F284" s="48" t="s">
        <v>11</v>
      </c>
      <c r="G284" s="48" t="s">
        <v>12</v>
      </c>
      <c r="H284" s="48" t="s">
        <v>13</v>
      </c>
      <c r="I284" s="48" t="s">
        <v>14</v>
      </c>
      <c r="J284" s="48" t="s">
        <v>15</v>
      </c>
      <c r="K284" s="50" t="s">
        <v>16</v>
      </c>
      <c r="L284" s="50" t="s">
        <v>17</v>
      </c>
      <c r="M284" s="32" t="s">
        <v>18</v>
      </c>
    </row>
    <row r="285" spans="1:13">
      <c r="A285" s="46"/>
      <c r="B285" s="48"/>
      <c r="C285" s="48"/>
      <c r="D285" s="48"/>
      <c r="E285" s="48"/>
      <c r="F285" s="48"/>
      <c r="G285" s="48"/>
      <c r="H285" s="48"/>
      <c r="I285" s="48"/>
      <c r="J285" s="48"/>
      <c r="K285" s="50"/>
      <c r="L285" s="50"/>
      <c r="M285" s="32"/>
    </row>
    <row r="286" spans="1:13" ht="15.75" thickBot="1">
      <c r="A286" s="47"/>
      <c r="B286" s="49"/>
      <c r="C286" s="49"/>
      <c r="D286" s="49"/>
      <c r="E286" s="49"/>
      <c r="F286" s="49"/>
      <c r="G286" s="49"/>
      <c r="H286" s="49"/>
      <c r="I286" s="49"/>
      <c r="J286" s="49"/>
      <c r="K286" s="51"/>
      <c r="L286" s="51"/>
      <c r="M286" s="33"/>
    </row>
    <row r="287" spans="1:13">
      <c r="A287" s="16">
        <v>1</v>
      </c>
      <c r="B287" s="2" t="s">
        <v>19</v>
      </c>
      <c r="C287" s="3">
        <v>2021</v>
      </c>
      <c r="D287" s="14">
        <f>E283</f>
        <v>62200</v>
      </c>
      <c r="E287" s="5">
        <f>D287*31%</f>
        <v>19282</v>
      </c>
      <c r="F287" s="5">
        <f>D287*28%</f>
        <v>17416</v>
      </c>
      <c r="G287" s="5">
        <f>E287-F287</f>
        <v>1866</v>
      </c>
      <c r="H287" s="5" t="s">
        <v>20</v>
      </c>
      <c r="I287" s="5" t="s">
        <v>20</v>
      </c>
      <c r="J287" s="5" t="s">
        <v>20</v>
      </c>
      <c r="K287" s="5" t="s">
        <v>20</v>
      </c>
      <c r="L287" s="5" t="s">
        <v>20</v>
      </c>
      <c r="M287" s="17" t="s">
        <v>20</v>
      </c>
    </row>
    <row r="288" spans="1:13">
      <c r="A288" s="18">
        <v>2</v>
      </c>
      <c r="B288" s="6" t="s">
        <v>21</v>
      </c>
      <c r="C288" s="7">
        <v>2021</v>
      </c>
      <c r="D288" s="14">
        <f>D287</f>
        <v>62200</v>
      </c>
      <c r="E288" s="5">
        <f t="shared" ref="E288:E295" si="70">D288*31%</f>
        <v>19282</v>
      </c>
      <c r="F288" s="5">
        <f t="shared" ref="F288:F295" si="71">D288*28%</f>
        <v>17416</v>
      </c>
      <c r="G288" s="5">
        <f t="shared" ref="G288:G295" si="72">E288-F288</f>
        <v>1866</v>
      </c>
      <c r="H288" s="8" t="s">
        <v>20</v>
      </c>
      <c r="I288" s="8" t="s">
        <v>20</v>
      </c>
      <c r="J288" s="8" t="s">
        <v>20</v>
      </c>
      <c r="K288" s="8" t="s">
        <v>20</v>
      </c>
      <c r="L288" s="8" t="s">
        <v>20</v>
      </c>
      <c r="M288" s="19" t="s">
        <v>20</v>
      </c>
    </row>
    <row r="289" spans="1:13">
      <c r="A289" s="18">
        <v>3</v>
      </c>
      <c r="B289" s="6" t="s">
        <v>22</v>
      </c>
      <c r="C289" s="7">
        <v>2021</v>
      </c>
      <c r="D289" s="14">
        <f t="shared" ref="D289:D295" si="73">D288</f>
        <v>62200</v>
      </c>
      <c r="E289" s="5">
        <f t="shared" si="70"/>
        <v>19282</v>
      </c>
      <c r="F289" s="5">
        <f t="shared" si="71"/>
        <v>17416</v>
      </c>
      <c r="G289" s="5">
        <f t="shared" si="72"/>
        <v>1866</v>
      </c>
      <c r="H289" s="8" t="s">
        <v>20</v>
      </c>
      <c r="I289" s="8" t="s">
        <v>20</v>
      </c>
      <c r="J289" s="8" t="s">
        <v>20</v>
      </c>
      <c r="K289" s="8" t="s">
        <v>20</v>
      </c>
      <c r="L289" s="8" t="s">
        <v>20</v>
      </c>
      <c r="M289" s="19" t="s">
        <v>20</v>
      </c>
    </row>
    <row r="290" spans="1:13">
      <c r="A290" s="18">
        <v>4</v>
      </c>
      <c r="B290" s="6" t="s">
        <v>23</v>
      </c>
      <c r="C290" s="7">
        <v>2021</v>
      </c>
      <c r="D290" s="14">
        <f t="shared" si="73"/>
        <v>62200</v>
      </c>
      <c r="E290" s="5">
        <f t="shared" si="70"/>
        <v>19282</v>
      </c>
      <c r="F290" s="5">
        <f t="shared" si="71"/>
        <v>17416</v>
      </c>
      <c r="G290" s="5">
        <f t="shared" si="72"/>
        <v>1866</v>
      </c>
      <c r="H290" s="8" t="s">
        <v>20</v>
      </c>
      <c r="I290" s="8" t="s">
        <v>20</v>
      </c>
      <c r="J290" s="8" t="s">
        <v>20</v>
      </c>
      <c r="K290" s="8" t="s">
        <v>20</v>
      </c>
      <c r="L290" s="8" t="s">
        <v>20</v>
      </c>
      <c r="M290" s="19" t="s">
        <v>20</v>
      </c>
    </row>
    <row r="291" spans="1:13">
      <c r="A291" s="18">
        <v>5</v>
      </c>
      <c r="B291" s="6" t="s">
        <v>24</v>
      </c>
      <c r="C291" s="7">
        <v>2021</v>
      </c>
      <c r="D291" s="14">
        <f t="shared" si="73"/>
        <v>62200</v>
      </c>
      <c r="E291" s="5">
        <f t="shared" si="70"/>
        <v>19282</v>
      </c>
      <c r="F291" s="5">
        <f t="shared" si="71"/>
        <v>17416</v>
      </c>
      <c r="G291" s="5">
        <f t="shared" si="72"/>
        <v>1866</v>
      </c>
      <c r="H291" s="8" t="s">
        <v>20</v>
      </c>
      <c r="I291" s="8" t="s">
        <v>20</v>
      </c>
      <c r="J291" s="8" t="s">
        <v>20</v>
      </c>
      <c r="K291" s="8" t="s">
        <v>20</v>
      </c>
      <c r="L291" s="8" t="s">
        <v>20</v>
      </c>
      <c r="M291" s="19" t="s">
        <v>20</v>
      </c>
    </row>
    <row r="292" spans="1:13">
      <c r="A292" s="18">
        <v>6</v>
      </c>
      <c r="B292" s="6" t="s">
        <v>25</v>
      </c>
      <c r="C292" s="7">
        <v>2021</v>
      </c>
      <c r="D292" s="14">
        <f t="shared" si="73"/>
        <v>62200</v>
      </c>
      <c r="E292" s="5">
        <f t="shared" si="70"/>
        <v>19282</v>
      </c>
      <c r="F292" s="5">
        <f t="shared" si="71"/>
        <v>17416</v>
      </c>
      <c r="G292" s="5">
        <f t="shared" si="72"/>
        <v>1866</v>
      </c>
      <c r="H292" s="8" t="s">
        <v>20</v>
      </c>
      <c r="I292" s="8" t="s">
        <v>20</v>
      </c>
      <c r="J292" s="8" t="s">
        <v>20</v>
      </c>
      <c r="K292" s="8" t="s">
        <v>20</v>
      </c>
      <c r="L292" s="8" t="s">
        <v>20</v>
      </c>
      <c r="M292" s="19" t="s">
        <v>20</v>
      </c>
    </row>
    <row r="293" spans="1:13">
      <c r="A293" s="18">
        <v>7</v>
      </c>
      <c r="B293" s="6" t="s">
        <v>26</v>
      </c>
      <c r="C293" s="7" t="s">
        <v>27</v>
      </c>
      <c r="D293" s="14">
        <f t="shared" si="73"/>
        <v>62200</v>
      </c>
      <c r="E293" s="5">
        <f t="shared" si="70"/>
        <v>19282</v>
      </c>
      <c r="F293" s="5">
        <f t="shared" si="71"/>
        <v>17416</v>
      </c>
      <c r="G293" s="5">
        <f t="shared" si="72"/>
        <v>1866</v>
      </c>
      <c r="H293" s="8" t="s">
        <v>20</v>
      </c>
      <c r="I293" s="8" t="s">
        <v>20</v>
      </c>
      <c r="J293" s="8" t="s">
        <v>20</v>
      </c>
      <c r="K293" s="8" t="s">
        <v>20</v>
      </c>
      <c r="L293" s="8" t="s">
        <v>20</v>
      </c>
      <c r="M293" s="19" t="s">
        <v>20</v>
      </c>
    </row>
    <row r="294" spans="1:13">
      <c r="A294" s="18">
        <v>8</v>
      </c>
      <c r="B294" s="6" t="s">
        <v>28</v>
      </c>
      <c r="C294" s="7" t="s">
        <v>27</v>
      </c>
      <c r="D294" s="14">
        <f t="shared" si="73"/>
        <v>62200</v>
      </c>
      <c r="E294" s="5">
        <f t="shared" si="70"/>
        <v>19282</v>
      </c>
      <c r="F294" s="5">
        <f t="shared" si="71"/>
        <v>17416</v>
      </c>
      <c r="G294" s="5">
        <f t="shared" si="72"/>
        <v>1866</v>
      </c>
      <c r="H294" s="8" t="s">
        <v>20</v>
      </c>
      <c r="I294" s="8" t="s">
        <v>20</v>
      </c>
      <c r="J294" s="8" t="s">
        <v>20</v>
      </c>
      <c r="K294" s="8" t="s">
        <v>20</v>
      </c>
      <c r="L294" s="8" t="s">
        <v>20</v>
      </c>
      <c r="M294" s="19" t="s">
        <v>20</v>
      </c>
    </row>
    <row r="295" spans="1:13">
      <c r="A295" s="18">
        <v>9</v>
      </c>
      <c r="B295" s="6" t="s">
        <v>29</v>
      </c>
      <c r="C295" s="7" t="s">
        <v>27</v>
      </c>
      <c r="D295" s="14">
        <f t="shared" si="73"/>
        <v>62200</v>
      </c>
      <c r="E295" s="5">
        <f t="shared" si="70"/>
        <v>19282</v>
      </c>
      <c r="F295" s="5">
        <f t="shared" si="71"/>
        <v>17416</v>
      </c>
      <c r="G295" s="5">
        <f t="shared" si="72"/>
        <v>1866</v>
      </c>
      <c r="H295" s="8" t="s">
        <v>20</v>
      </c>
      <c r="I295" s="8" t="s">
        <v>20</v>
      </c>
      <c r="J295" s="8" t="s">
        <v>20</v>
      </c>
      <c r="K295" s="8" t="s">
        <v>20</v>
      </c>
      <c r="L295" s="8" t="s">
        <v>20</v>
      </c>
      <c r="M295" s="19" t="s">
        <v>20</v>
      </c>
    </row>
    <row r="296" spans="1:13">
      <c r="A296" s="18" t="s">
        <v>30</v>
      </c>
      <c r="B296" s="8"/>
      <c r="C296" s="8"/>
      <c r="D296" s="30">
        <f>SUM(D287:D295)</f>
        <v>559800</v>
      </c>
      <c r="E296" s="30">
        <f t="shared" ref="E296:M296" si="74">SUM(E287:E295)</f>
        <v>173538</v>
      </c>
      <c r="F296" s="30">
        <f t="shared" si="74"/>
        <v>156744</v>
      </c>
      <c r="G296" s="9">
        <f t="shared" si="74"/>
        <v>16794</v>
      </c>
      <c r="H296" s="30">
        <f t="shared" si="74"/>
        <v>0</v>
      </c>
      <c r="I296" s="30">
        <f t="shared" si="74"/>
        <v>0</v>
      </c>
      <c r="J296" s="30">
        <f t="shared" si="74"/>
        <v>0</v>
      </c>
      <c r="K296" s="30">
        <f t="shared" si="74"/>
        <v>0</v>
      </c>
      <c r="L296" s="30">
        <f t="shared" si="74"/>
        <v>0</v>
      </c>
      <c r="M296" s="20">
        <f t="shared" si="74"/>
        <v>0</v>
      </c>
    </row>
    <row r="297" spans="1:13">
      <c r="A297" s="21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3"/>
    </row>
    <row r="298" spans="1:13" ht="15.75" thickBot="1">
      <c r="A298" s="52" t="s">
        <v>2</v>
      </c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4"/>
    </row>
    <row r="299" spans="1:13">
      <c r="A299" s="55" t="str">
        <f>A282</f>
        <v>6)  Gaikwad S.S.</v>
      </c>
      <c r="B299" s="56"/>
      <c r="C299" s="56"/>
      <c r="D299" s="56"/>
      <c r="E299" s="56"/>
      <c r="F299" s="56"/>
      <c r="G299" s="56"/>
      <c r="H299" s="56"/>
      <c r="I299" s="56" t="str">
        <f>I282</f>
        <v>Designation-Asst. Teacher</v>
      </c>
      <c r="J299" s="56"/>
      <c r="K299" s="56"/>
      <c r="L299" s="56"/>
      <c r="M299" s="57"/>
    </row>
    <row r="300" spans="1:13">
      <c r="A300" s="38" t="s">
        <v>3</v>
      </c>
      <c r="B300" s="39"/>
      <c r="C300" s="39"/>
      <c r="D300" s="39"/>
      <c r="E300" s="40">
        <f>E283</f>
        <v>62200</v>
      </c>
      <c r="F300" s="40"/>
      <c r="G300" s="41" t="s">
        <v>31</v>
      </c>
      <c r="H300" s="42"/>
      <c r="I300" s="42"/>
      <c r="J300" s="43"/>
      <c r="K300" s="44" t="s">
        <v>5</v>
      </c>
      <c r="L300" s="44"/>
      <c r="M300" s="45"/>
    </row>
    <row r="301" spans="1:13">
      <c r="A301" s="46" t="s">
        <v>6</v>
      </c>
      <c r="B301" s="48" t="s">
        <v>7</v>
      </c>
      <c r="C301" s="48" t="s">
        <v>8</v>
      </c>
      <c r="D301" s="48" t="s">
        <v>9</v>
      </c>
      <c r="E301" s="48" t="s">
        <v>32</v>
      </c>
      <c r="F301" s="48" t="s">
        <v>33</v>
      </c>
      <c r="G301" s="48" t="s">
        <v>12</v>
      </c>
      <c r="H301" s="48" t="s">
        <v>13</v>
      </c>
      <c r="I301" s="48" t="s">
        <v>14</v>
      </c>
      <c r="J301" s="48" t="s">
        <v>15</v>
      </c>
      <c r="K301" s="50" t="s">
        <v>16</v>
      </c>
      <c r="L301" s="50" t="s">
        <v>17</v>
      </c>
      <c r="M301" s="32" t="s">
        <v>18</v>
      </c>
    </row>
    <row r="302" spans="1:13">
      <c r="A302" s="46"/>
      <c r="B302" s="48"/>
      <c r="C302" s="48"/>
      <c r="D302" s="48"/>
      <c r="E302" s="48"/>
      <c r="F302" s="48"/>
      <c r="G302" s="48"/>
      <c r="H302" s="48"/>
      <c r="I302" s="48"/>
      <c r="J302" s="48"/>
      <c r="K302" s="50"/>
      <c r="L302" s="50"/>
      <c r="M302" s="32"/>
    </row>
    <row r="303" spans="1:13" ht="15.75" thickBot="1">
      <c r="A303" s="47"/>
      <c r="B303" s="49"/>
      <c r="C303" s="49"/>
      <c r="D303" s="49"/>
      <c r="E303" s="49"/>
      <c r="F303" s="49"/>
      <c r="G303" s="49"/>
      <c r="H303" s="49"/>
      <c r="I303" s="49"/>
      <c r="J303" s="49"/>
      <c r="K303" s="51"/>
      <c r="L303" s="51"/>
      <c r="M303" s="33"/>
    </row>
    <row r="304" spans="1:13">
      <c r="A304" s="24">
        <v>1</v>
      </c>
      <c r="B304" s="4" t="s">
        <v>19</v>
      </c>
      <c r="C304" s="10">
        <v>2021</v>
      </c>
      <c r="D304" s="14">
        <f>D287</f>
        <v>62200</v>
      </c>
      <c r="E304" s="5">
        <f>D304*28%</f>
        <v>17416</v>
      </c>
      <c r="F304" s="5">
        <f>D304*17%</f>
        <v>10574</v>
      </c>
      <c r="G304" s="5">
        <f>E304-F304</f>
        <v>6842</v>
      </c>
      <c r="H304" s="8" t="s">
        <v>20</v>
      </c>
      <c r="I304" s="8" t="s">
        <v>20</v>
      </c>
      <c r="J304" s="8" t="s">
        <v>20</v>
      </c>
      <c r="K304" s="4">
        <f>D304*9%</f>
        <v>5598</v>
      </c>
      <c r="L304" s="4">
        <f>D304*8%</f>
        <v>4976</v>
      </c>
      <c r="M304" s="25">
        <f>K304-L304</f>
        <v>622</v>
      </c>
    </row>
    <row r="305" spans="1:13">
      <c r="A305" s="26">
        <v>2</v>
      </c>
      <c r="B305" s="31" t="s">
        <v>21</v>
      </c>
      <c r="C305" s="11">
        <v>2021</v>
      </c>
      <c r="D305" s="14">
        <f t="shared" ref="D305:D306" si="75">D288</f>
        <v>62200</v>
      </c>
      <c r="E305" s="5">
        <f t="shared" ref="E305:E306" si="76">D305*28%</f>
        <v>17416</v>
      </c>
      <c r="F305" s="5">
        <f t="shared" ref="F305:F306" si="77">D305*17%</f>
        <v>10574</v>
      </c>
      <c r="G305" s="5">
        <f t="shared" ref="G305:G306" si="78">E305-F305</f>
        <v>6842</v>
      </c>
      <c r="H305" s="8" t="s">
        <v>20</v>
      </c>
      <c r="I305" s="8" t="s">
        <v>20</v>
      </c>
      <c r="J305" s="8" t="s">
        <v>20</v>
      </c>
      <c r="K305" s="4">
        <f t="shared" ref="K305:K306" si="79">D305*9%</f>
        <v>5598</v>
      </c>
      <c r="L305" s="4">
        <f t="shared" ref="L305:L306" si="80">D305*8%</f>
        <v>4976</v>
      </c>
      <c r="M305" s="25">
        <f t="shared" ref="M305:M306" si="81">K305-L305</f>
        <v>622</v>
      </c>
    </row>
    <row r="306" spans="1:13">
      <c r="A306" s="26">
        <v>3</v>
      </c>
      <c r="B306" s="31" t="s">
        <v>22</v>
      </c>
      <c r="C306" s="11">
        <v>2021</v>
      </c>
      <c r="D306" s="14">
        <f t="shared" si="75"/>
        <v>62200</v>
      </c>
      <c r="E306" s="5">
        <f t="shared" si="76"/>
        <v>17416</v>
      </c>
      <c r="F306" s="5">
        <f t="shared" si="77"/>
        <v>10574</v>
      </c>
      <c r="G306" s="5">
        <f t="shared" si="78"/>
        <v>6842</v>
      </c>
      <c r="H306" s="8" t="s">
        <v>20</v>
      </c>
      <c r="I306" s="8" t="s">
        <v>20</v>
      </c>
      <c r="J306" s="8" t="s">
        <v>20</v>
      </c>
      <c r="K306" s="4">
        <f t="shared" si="79"/>
        <v>5598</v>
      </c>
      <c r="L306" s="4">
        <f t="shared" si="80"/>
        <v>4976</v>
      </c>
      <c r="M306" s="25">
        <f t="shared" si="81"/>
        <v>622</v>
      </c>
    </row>
    <row r="307" spans="1:13">
      <c r="A307" s="34" t="s">
        <v>34</v>
      </c>
      <c r="B307" s="35"/>
      <c r="C307" s="35"/>
      <c r="D307" s="12">
        <f>SUM(D304:D306)</f>
        <v>186600</v>
      </c>
      <c r="E307" s="12">
        <f t="shared" ref="E307:M307" si="82">SUM(E304:E306)</f>
        <v>52248</v>
      </c>
      <c r="F307" s="12">
        <f t="shared" si="82"/>
        <v>31722</v>
      </c>
      <c r="G307" s="12">
        <f t="shared" si="82"/>
        <v>20526</v>
      </c>
      <c r="H307" s="12">
        <f t="shared" si="82"/>
        <v>0</v>
      </c>
      <c r="I307" s="12">
        <f t="shared" si="82"/>
        <v>0</v>
      </c>
      <c r="J307" s="12">
        <f t="shared" si="82"/>
        <v>0</v>
      </c>
      <c r="K307" s="12">
        <f t="shared" si="82"/>
        <v>16794</v>
      </c>
      <c r="L307" s="12">
        <f t="shared" si="82"/>
        <v>14928</v>
      </c>
      <c r="M307" s="27">
        <f t="shared" si="82"/>
        <v>1866</v>
      </c>
    </row>
    <row r="308" spans="1:13" ht="15.75" thickBot="1">
      <c r="A308" s="36" t="s">
        <v>35</v>
      </c>
      <c r="B308" s="37"/>
      <c r="C308" s="37"/>
      <c r="D308" s="28">
        <f>D307+D296</f>
        <v>746400</v>
      </c>
      <c r="E308" s="28">
        <f>E307+E296</f>
        <v>225786</v>
      </c>
      <c r="F308" s="28">
        <f t="shared" ref="F308:M308" si="83">F307+F296</f>
        <v>188466</v>
      </c>
      <c r="G308" s="28">
        <f t="shared" si="83"/>
        <v>37320</v>
      </c>
      <c r="H308" s="28">
        <f t="shared" si="83"/>
        <v>0</v>
      </c>
      <c r="I308" s="28">
        <f t="shared" si="83"/>
        <v>0</v>
      </c>
      <c r="J308" s="28">
        <f t="shared" si="83"/>
        <v>0</v>
      </c>
      <c r="K308" s="28">
        <f t="shared" si="83"/>
        <v>16794</v>
      </c>
      <c r="L308" s="28">
        <f t="shared" si="83"/>
        <v>14928</v>
      </c>
      <c r="M308" s="29">
        <f t="shared" si="83"/>
        <v>1866</v>
      </c>
    </row>
    <row r="334" spans="1:13">
      <c r="A334" s="61" t="s">
        <v>0</v>
      </c>
      <c r="B334" s="62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</row>
    <row r="335" spans="1:13">
      <c r="A335" s="63" t="s">
        <v>1</v>
      </c>
      <c r="B335" s="64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</row>
    <row r="336" spans="1:13" ht="15.75" thickBot="1">
      <c r="A336" s="52" t="s">
        <v>2</v>
      </c>
      <c r="B336" s="53"/>
      <c r="C336" s="53"/>
      <c r="D336" s="53"/>
      <c r="E336" s="53"/>
      <c r="F336" s="53"/>
      <c r="G336" s="53"/>
      <c r="H336" s="53"/>
      <c r="I336" s="53"/>
      <c r="J336" s="53"/>
      <c r="K336" s="53"/>
      <c r="L336" s="53"/>
      <c r="M336" s="53"/>
    </row>
    <row r="337" spans="1:13">
      <c r="A337" s="55" t="s">
        <v>44</v>
      </c>
      <c r="B337" s="56"/>
      <c r="C337" s="56"/>
      <c r="D337" s="56"/>
      <c r="E337" s="56"/>
      <c r="F337" s="56"/>
      <c r="G337" s="56"/>
      <c r="H337" s="56"/>
      <c r="I337" s="56" t="s">
        <v>36</v>
      </c>
      <c r="J337" s="56"/>
      <c r="K337" s="56"/>
      <c r="L337" s="56"/>
      <c r="M337" s="57"/>
    </row>
    <row r="338" spans="1:13">
      <c r="A338" s="58" t="s">
        <v>3</v>
      </c>
      <c r="B338" s="59"/>
      <c r="C338" s="59"/>
      <c r="D338" s="60"/>
      <c r="E338" s="30">
        <v>75500</v>
      </c>
      <c r="F338" s="40" t="s">
        <v>4</v>
      </c>
      <c r="G338" s="40"/>
      <c r="H338" s="40"/>
      <c r="I338" s="40"/>
      <c r="J338" s="40"/>
      <c r="K338" s="44" t="s">
        <v>5</v>
      </c>
      <c r="L338" s="44"/>
      <c r="M338" s="45"/>
    </row>
    <row r="339" spans="1:13">
      <c r="A339" s="46" t="s">
        <v>6</v>
      </c>
      <c r="B339" s="48" t="s">
        <v>7</v>
      </c>
      <c r="C339" s="48" t="s">
        <v>8</v>
      </c>
      <c r="D339" s="48" t="s">
        <v>9</v>
      </c>
      <c r="E339" s="48" t="s">
        <v>10</v>
      </c>
      <c r="F339" s="48" t="s">
        <v>11</v>
      </c>
      <c r="G339" s="48" t="s">
        <v>12</v>
      </c>
      <c r="H339" s="48" t="s">
        <v>13</v>
      </c>
      <c r="I339" s="48" t="s">
        <v>14</v>
      </c>
      <c r="J339" s="48" t="s">
        <v>15</v>
      </c>
      <c r="K339" s="50" t="s">
        <v>16</v>
      </c>
      <c r="L339" s="50" t="s">
        <v>17</v>
      </c>
      <c r="M339" s="32" t="s">
        <v>18</v>
      </c>
    </row>
    <row r="340" spans="1:13">
      <c r="A340" s="46"/>
      <c r="B340" s="48"/>
      <c r="C340" s="48"/>
      <c r="D340" s="48"/>
      <c r="E340" s="48"/>
      <c r="F340" s="48"/>
      <c r="G340" s="48"/>
      <c r="H340" s="48"/>
      <c r="I340" s="48"/>
      <c r="J340" s="48"/>
      <c r="K340" s="50"/>
      <c r="L340" s="50"/>
      <c r="M340" s="32"/>
    </row>
    <row r="341" spans="1:13" ht="15.75" thickBot="1">
      <c r="A341" s="47"/>
      <c r="B341" s="49"/>
      <c r="C341" s="49"/>
      <c r="D341" s="49"/>
      <c r="E341" s="49"/>
      <c r="F341" s="49"/>
      <c r="G341" s="49"/>
      <c r="H341" s="49"/>
      <c r="I341" s="49"/>
      <c r="J341" s="49"/>
      <c r="K341" s="51"/>
      <c r="L341" s="51"/>
      <c r="M341" s="33"/>
    </row>
    <row r="342" spans="1:13">
      <c r="A342" s="16">
        <v>1</v>
      </c>
      <c r="B342" s="2" t="s">
        <v>19</v>
      </c>
      <c r="C342" s="3">
        <v>2021</v>
      </c>
      <c r="D342" s="14">
        <f>E338</f>
        <v>75500</v>
      </c>
      <c r="E342" s="5">
        <f>D342*31%</f>
        <v>23405</v>
      </c>
      <c r="F342" s="5">
        <f>D342*28%</f>
        <v>21140.000000000004</v>
      </c>
      <c r="G342" s="5">
        <f>E342-F342</f>
        <v>2264.9999999999964</v>
      </c>
      <c r="H342" s="5" t="s">
        <v>20</v>
      </c>
      <c r="I342" s="5" t="s">
        <v>20</v>
      </c>
      <c r="J342" s="5" t="s">
        <v>20</v>
      </c>
      <c r="K342" s="5" t="s">
        <v>20</v>
      </c>
      <c r="L342" s="5" t="s">
        <v>20</v>
      </c>
      <c r="M342" s="17" t="s">
        <v>20</v>
      </c>
    </row>
    <row r="343" spans="1:13">
      <c r="A343" s="18">
        <v>2</v>
      </c>
      <c r="B343" s="6" t="s">
        <v>21</v>
      </c>
      <c r="C343" s="7">
        <v>2021</v>
      </c>
      <c r="D343" s="14">
        <f>D342</f>
        <v>75500</v>
      </c>
      <c r="E343" s="5">
        <f t="shared" ref="E343:E350" si="84">D343*31%</f>
        <v>23405</v>
      </c>
      <c r="F343" s="5">
        <f t="shared" ref="F343:F350" si="85">D343*28%</f>
        <v>21140.000000000004</v>
      </c>
      <c r="G343" s="5">
        <f t="shared" ref="G343:G350" si="86">E343-F343</f>
        <v>2264.9999999999964</v>
      </c>
      <c r="H343" s="8" t="s">
        <v>20</v>
      </c>
      <c r="I343" s="8" t="s">
        <v>20</v>
      </c>
      <c r="J343" s="8" t="s">
        <v>20</v>
      </c>
      <c r="K343" s="8" t="s">
        <v>20</v>
      </c>
      <c r="L343" s="8" t="s">
        <v>20</v>
      </c>
      <c r="M343" s="19" t="s">
        <v>20</v>
      </c>
    </row>
    <row r="344" spans="1:13">
      <c r="A344" s="18">
        <v>3</v>
      </c>
      <c r="B344" s="6" t="s">
        <v>22</v>
      </c>
      <c r="C344" s="7">
        <v>2021</v>
      </c>
      <c r="D344" s="14">
        <f t="shared" ref="D344:D350" si="87">D343</f>
        <v>75500</v>
      </c>
      <c r="E344" s="5">
        <f t="shared" si="84"/>
        <v>23405</v>
      </c>
      <c r="F344" s="5">
        <f t="shared" si="85"/>
        <v>21140.000000000004</v>
      </c>
      <c r="G344" s="5">
        <f t="shared" si="86"/>
        <v>2264.9999999999964</v>
      </c>
      <c r="H344" s="8" t="s">
        <v>20</v>
      </c>
      <c r="I344" s="8" t="s">
        <v>20</v>
      </c>
      <c r="J344" s="8" t="s">
        <v>20</v>
      </c>
      <c r="K344" s="8" t="s">
        <v>20</v>
      </c>
      <c r="L344" s="8" t="s">
        <v>20</v>
      </c>
      <c r="M344" s="19" t="s">
        <v>20</v>
      </c>
    </row>
    <row r="345" spans="1:13">
      <c r="A345" s="18">
        <v>4</v>
      </c>
      <c r="B345" s="6" t="s">
        <v>23</v>
      </c>
      <c r="C345" s="7">
        <v>2021</v>
      </c>
      <c r="D345" s="14">
        <f t="shared" si="87"/>
        <v>75500</v>
      </c>
      <c r="E345" s="5">
        <f t="shared" si="84"/>
        <v>23405</v>
      </c>
      <c r="F345" s="5">
        <f t="shared" si="85"/>
        <v>21140.000000000004</v>
      </c>
      <c r="G345" s="5">
        <f t="shared" si="86"/>
        <v>2264.9999999999964</v>
      </c>
      <c r="H345" s="8" t="s">
        <v>20</v>
      </c>
      <c r="I345" s="8" t="s">
        <v>20</v>
      </c>
      <c r="J345" s="8" t="s">
        <v>20</v>
      </c>
      <c r="K345" s="8" t="s">
        <v>20</v>
      </c>
      <c r="L345" s="8" t="s">
        <v>20</v>
      </c>
      <c r="M345" s="19" t="s">
        <v>20</v>
      </c>
    </row>
    <row r="346" spans="1:13">
      <c r="A346" s="18">
        <v>5</v>
      </c>
      <c r="B346" s="6" t="s">
        <v>24</v>
      </c>
      <c r="C346" s="7">
        <v>2021</v>
      </c>
      <c r="D346" s="14">
        <f t="shared" si="87"/>
        <v>75500</v>
      </c>
      <c r="E346" s="5">
        <f t="shared" si="84"/>
        <v>23405</v>
      </c>
      <c r="F346" s="5">
        <f t="shared" si="85"/>
        <v>21140.000000000004</v>
      </c>
      <c r="G346" s="5">
        <f t="shared" si="86"/>
        <v>2264.9999999999964</v>
      </c>
      <c r="H346" s="8" t="s">
        <v>20</v>
      </c>
      <c r="I346" s="8" t="s">
        <v>20</v>
      </c>
      <c r="J346" s="8" t="s">
        <v>20</v>
      </c>
      <c r="K346" s="8" t="s">
        <v>20</v>
      </c>
      <c r="L346" s="8" t="s">
        <v>20</v>
      </c>
      <c r="M346" s="19" t="s">
        <v>20</v>
      </c>
    </row>
    <row r="347" spans="1:13">
      <c r="A347" s="18">
        <v>6</v>
      </c>
      <c r="B347" s="6" t="s">
        <v>25</v>
      </c>
      <c r="C347" s="7">
        <v>2021</v>
      </c>
      <c r="D347" s="14">
        <f t="shared" si="87"/>
        <v>75500</v>
      </c>
      <c r="E347" s="5">
        <f t="shared" si="84"/>
        <v>23405</v>
      </c>
      <c r="F347" s="5">
        <f t="shared" si="85"/>
        <v>21140.000000000004</v>
      </c>
      <c r="G347" s="5">
        <f t="shared" si="86"/>
        <v>2264.9999999999964</v>
      </c>
      <c r="H347" s="8" t="s">
        <v>20</v>
      </c>
      <c r="I347" s="8" t="s">
        <v>20</v>
      </c>
      <c r="J347" s="8" t="s">
        <v>20</v>
      </c>
      <c r="K347" s="8" t="s">
        <v>20</v>
      </c>
      <c r="L347" s="8" t="s">
        <v>20</v>
      </c>
      <c r="M347" s="19" t="s">
        <v>20</v>
      </c>
    </row>
    <row r="348" spans="1:13">
      <c r="A348" s="18">
        <v>7</v>
      </c>
      <c r="B348" s="6" t="s">
        <v>26</v>
      </c>
      <c r="C348" s="7" t="s">
        <v>27</v>
      </c>
      <c r="D348" s="14">
        <f t="shared" si="87"/>
        <v>75500</v>
      </c>
      <c r="E348" s="5">
        <f t="shared" si="84"/>
        <v>23405</v>
      </c>
      <c r="F348" s="5">
        <f t="shared" si="85"/>
        <v>21140.000000000004</v>
      </c>
      <c r="G348" s="5">
        <f t="shared" si="86"/>
        <v>2264.9999999999964</v>
      </c>
      <c r="H348" s="8" t="s">
        <v>20</v>
      </c>
      <c r="I348" s="8" t="s">
        <v>20</v>
      </c>
      <c r="J348" s="8" t="s">
        <v>20</v>
      </c>
      <c r="K348" s="8" t="s">
        <v>20</v>
      </c>
      <c r="L348" s="8" t="s">
        <v>20</v>
      </c>
      <c r="M348" s="19" t="s">
        <v>20</v>
      </c>
    </row>
    <row r="349" spans="1:13">
      <c r="A349" s="18">
        <v>8</v>
      </c>
      <c r="B349" s="6" t="s">
        <v>28</v>
      </c>
      <c r="C349" s="7" t="s">
        <v>27</v>
      </c>
      <c r="D349" s="14">
        <f t="shared" si="87"/>
        <v>75500</v>
      </c>
      <c r="E349" s="5">
        <f t="shared" si="84"/>
        <v>23405</v>
      </c>
      <c r="F349" s="5">
        <f t="shared" si="85"/>
        <v>21140.000000000004</v>
      </c>
      <c r="G349" s="5">
        <f t="shared" si="86"/>
        <v>2264.9999999999964</v>
      </c>
      <c r="H349" s="8" t="s">
        <v>20</v>
      </c>
      <c r="I349" s="8" t="s">
        <v>20</v>
      </c>
      <c r="J349" s="8" t="s">
        <v>20</v>
      </c>
      <c r="K349" s="8" t="s">
        <v>20</v>
      </c>
      <c r="L349" s="8" t="s">
        <v>20</v>
      </c>
      <c r="M349" s="19" t="s">
        <v>20</v>
      </c>
    </row>
    <row r="350" spans="1:13">
      <c r="A350" s="18">
        <v>9</v>
      </c>
      <c r="B350" s="6" t="s">
        <v>29</v>
      </c>
      <c r="C350" s="7" t="s">
        <v>27</v>
      </c>
      <c r="D350" s="14">
        <f t="shared" si="87"/>
        <v>75500</v>
      </c>
      <c r="E350" s="5">
        <f t="shared" si="84"/>
        <v>23405</v>
      </c>
      <c r="F350" s="5">
        <f t="shared" si="85"/>
        <v>21140.000000000004</v>
      </c>
      <c r="G350" s="5">
        <f t="shared" si="86"/>
        <v>2264.9999999999964</v>
      </c>
      <c r="H350" s="8" t="s">
        <v>20</v>
      </c>
      <c r="I350" s="8" t="s">
        <v>20</v>
      </c>
      <c r="J350" s="8" t="s">
        <v>20</v>
      </c>
      <c r="K350" s="8" t="s">
        <v>20</v>
      </c>
      <c r="L350" s="8" t="s">
        <v>20</v>
      </c>
      <c r="M350" s="19" t="s">
        <v>20</v>
      </c>
    </row>
    <row r="351" spans="1:13">
      <c r="A351" s="18" t="s">
        <v>30</v>
      </c>
      <c r="B351" s="8"/>
      <c r="C351" s="8"/>
      <c r="D351" s="30">
        <f>SUM(D342:D350)</f>
        <v>679500</v>
      </c>
      <c r="E351" s="30">
        <f t="shared" ref="E351:M351" si="88">SUM(E342:E350)</f>
        <v>210645</v>
      </c>
      <c r="F351" s="30">
        <f t="shared" si="88"/>
        <v>190260.00000000003</v>
      </c>
      <c r="G351" s="9">
        <f t="shared" si="88"/>
        <v>20384.999999999967</v>
      </c>
      <c r="H351" s="30">
        <f t="shared" si="88"/>
        <v>0</v>
      </c>
      <c r="I351" s="30">
        <f t="shared" si="88"/>
        <v>0</v>
      </c>
      <c r="J351" s="30">
        <f t="shared" si="88"/>
        <v>0</v>
      </c>
      <c r="K351" s="30">
        <f t="shared" si="88"/>
        <v>0</v>
      </c>
      <c r="L351" s="30">
        <f t="shared" si="88"/>
        <v>0</v>
      </c>
      <c r="M351" s="20">
        <f t="shared" si="88"/>
        <v>0</v>
      </c>
    </row>
    <row r="352" spans="1:13">
      <c r="A352" s="21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3"/>
    </row>
    <row r="353" spans="1:13" ht="15.75" thickBot="1">
      <c r="A353" s="52" t="s">
        <v>2</v>
      </c>
      <c r="B353" s="53"/>
      <c r="C353" s="53"/>
      <c r="D353" s="53"/>
      <c r="E353" s="53"/>
      <c r="F353" s="53"/>
      <c r="G353" s="53"/>
      <c r="H353" s="53"/>
      <c r="I353" s="53"/>
      <c r="J353" s="53"/>
      <c r="K353" s="53"/>
      <c r="L353" s="53"/>
      <c r="M353" s="54"/>
    </row>
    <row r="354" spans="1:13">
      <c r="A354" s="55" t="str">
        <f>A337</f>
        <v>7)  NikamV.D.</v>
      </c>
      <c r="B354" s="56"/>
      <c r="C354" s="56"/>
      <c r="D354" s="56"/>
      <c r="E354" s="56"/>
      <c r="F354" s="56"/>
      <c r="G354" s="56"/>
      <c r="H354" s="56"/>
      <c r="I354" s="56" t="str">
        <f>I337</f>
        <v>Designation-Asst. Teacher</v>
      </c>
      <c r="J354" s="56"/>
      <c r="K354" s="56"/>
      <c r="L354" s="56"/>
      <c r="M354" s="57"/>
    </row>
    <row r="355" spans="1:13">
      <c r="A355" s="38" t="s">
        <v>3</v>
      </c>
      <c r="B355" s="39"/>
      <c r="C355" s="39"/>
      <c r="D355" s="39"/>
      <c r="E355" s="40">
        <f>E338</f>
        <v>75500</v>
      </c>
      <c r="F355" s="40"/>
      <c r="G355" s="41" t="s">
        <v>31</v>
      </c>
      <c r="H355" s="42"/>
      <c r="I355" s="42"/>
      <c r="J355" s="43"/>
      <c r="K355" s="44" t="s">
        <v>5</v>
      </c>
      <c r="L355" s="44"/>
      <c r="M355" s="45"/>
    </row>
    <row r="356" spans="1:13">
      <c r="A356" s="46" t="s">
        <v>6</v>
      </c>
      <c r="B356" s="48" t="s">
        <v>7</v>
      </c>
      <c r="C356" s="48" t="s">
        <v>8</v>
      </c>
      <c r="D356" s="48" t="s">
        <v>9</v>
      </c>
      <c r="E356" s="48" t="s">
        <v>32</v>
      </c>
      <c r="F356" s="48" t="s">
        <v>33</v>
      </c>
      <c r="G356" s="48" t="s">
        <v>12</v>
      </c>
      <c r="H356" s="48" t="s">
        <v>13</v>
      </c>
      <c r="I356" s="48" t="s">
        <v>14</v>
      </c>
      <c r="J356" s="48" t="s">
        <v>15</v>
      </c>
      <c r="K356" s="50" t="s">
        <v>16</v>
      </c>
      <c r="L356" s="50" t="s">
        <v>17</v>
      </c>
      <c r="M356" s="32" t="s">
        <v>18</v>
      </c>
    </row>
    <row r="357" spans="1:13">
      <c r="A357" s="46"/>
      <c r="B357" s="48"/>
      <c r="C357" s="48"/>
      <c r="D357" s="48"/>
      <c r="E357" s="48"/>
      <c r="F357" s="48"/>
      <c r="G357" s="48"/>
      <c r="H357" s="48"/>
      <c r="I357" s="48"/>
      <c r="J357" s="48"/>
      <c r="K357" s="50"/>
      <c r="L357" s="50"/>
      <c r="M357" s="32"/>
    </row>
    <row r="358" spans="1:13" ht="15.75" thickBot="1">
      <c r="A358" s="47"/>
      <c r="B358" s="49"/>
      <c r="C358" s="49"/>
      <c r="D358" s="49"/>
      <c r="E358" s="49"/>
      <c r="F358" s="49"/>
      <c r="G358" s="49"/>
      <c r="H358" s="49"/>
      <c r="I358" s="49"/>
      <c r="J358" s="49"/>
      <c r="K358" s="51"/>
      <c r="L358" s="51"/>
      <c r="M358" s="33"/>
    </row>
    <row r="359" spans="1:13">
      <c r="A359" s="24">
        <v>1</v>
      </c>
      <c r="B359" s="4" t="s">
        <v>19</v>
      </c>
      <c r="C359" s="10">
        <v>2021</v>
      </c>
      <c r="D359" s="14">
        <f>D342</f>
        <v>75500</v>
      </c>
      <c r="E359" s="5">
        <f>D359*28%</f>
        <v>21140.000000000004</v>
      </c>
      <c r="F359" s="5">
        <f>D359*17%</f>
        <v>12835.000000000002</v>
      </c>
      <c r="G359" s="5">
        <f>E359-F359</f>
        <v>8305.0000000000018</v>
      </c>
      <c r="H359" s="8" t="s">
        <v>20</v>
      </c>
      <c r="I359" s="8" t="s">
        <v>20</v>
      </c>
      <c r="J359" s="8" t="s">
        <v>20</v>
      </c>
      <c r="K359" s="4">
        <f>D359*9%</f>
        <v>6795</v>
      </c>
      <c r="L359" s="4">
        <f>D359*8%</f>
        <v>6040</v>
      </c>
      <c r="M359" s="25">
        <f>K359-L359</f>
        <v>755</v>
      </c>
    </row>
    <row r="360" spans="1:13">
      <c r="A360" s="26">
        <v>2</v>
      </c>
      <c r="B360" s="31" t="s">
        <v>21</v>
      </c>
      <c r="C360" s="11">
        <v>2021</v>
      </c>
      <c r="D360" s="14">
        <f t="shared" ref="D360:D361" si="89">D343</f>
        <v>75500</v>
      </c>
      <c r="E360" s="5">
        <f t="shared" ref="E360:E361" si="90">D360*28%</f>
        <v>21140.000000000004</v>
      </c>
      <c r="F360" s="5">
        <f t="shared" ref="F360:F361" si="91">D360*17%</f>
        <v>12835.000000000002</v>
      </c>
      <c r="G360" s="5">
        <f t="shared" ref="G360:G361" si="92">E360-F360</f>
        <v>8305.0000000000018</v>
      </c>
      <c r="H360" s="8" t="s">
        <v>20</v>
      </c>
      <c r="I360" s="8" t="s">
        <v>20</v>
      </c>
      <c r="J360" s="8" t="s">
        <v>20</v>
      </c>
      <c r="K360" s="4">
        <f t="shared" ref="K360:K361" si="93">D360*9%</f>
        <v>6795</v>
      </c>
      <c r="L360" s="4">
        <f t="shared" ref="L360:L361" si="94">D360*8%</f>
        <v>6040</v>
      </c>
      <c r="M360" s="25">
        <f t="shared" ref="M360:M361" si="95">K360-L360</f>
        <v>755</v>
      </c>
    </row>
    <row r="361" spans="1:13">
      <c r="A361" s="26">
        <v>3</v>
      </c>
      <c r="B361" s="31" t="s">
        <v>22</v>
      </c>
      <c r="C361" s="11">
        <v>2021</v>
      </c>
      <c r="D361" s="14">
        <f t="shared" si="89"/>
        <v>75500</v>
      </c>
      <c r="E361" s="5">
        <f t="shared" si="90"/>
        <v>21140.000000000004</v>
      </c>
      <c r="F361" s="5">
        <f t="shared" si="91"/>
        <v>12835.000000000002</v>
      </c>
      <c r="G361" s="5">
        <f t="shared" si="92"/>
        <v>8305.0000000000018</v>
      </c>
      <c r="H361" s="8" t="s">
        <v>20</v>
      </c>
      <c r="I361" s="8" t="s">
        <v>20</v>
      </c>
      <c r="J361" s="8" t="s">
        <v>20</v>
      </c>
      <c r="K361" s="4">
        <f t="shared" si="93"/>
        <v>6795</v>
      </c>
      <c r="L361" s="4">
        <f t="shared" si="94"/>
        <v>6040</v>
      </c>
      <c r="M361" s="25">
        <f t="shared" si="95"/>
        <v>755</v>
      </c>
    </row>
    <row r="362" spans="1:13">
      <c r="A362" s="34" t="s">
        <v>34</v>
      </c>
      <c r="B362" s="35"/>
      <c r="C362" s="35"/>
      <c r="D362" s="12">
        <f>SUM(D359:D361)</f>
        <v>226500</v>
      </c>
      <c r="E362" s="12">
        <f t="shared" ref="E362:M362" si="96">SUM(E359:E361)</f>
        <v>63420.000000000015</v>
      </c>
      <c r="F362" s="12">
        <f t="shared" si="96"/>
        <v>38505.000000000007</v>
      </c>
      <c r="G362" s="12">
        <f t="shared" si="96"/>
        <v>24915.000000000007</v>
      </c>
      <c r="H362" s="12">
        <f t="shared" si="96"/>
        <v>0</v>
      </c>
      <c r="I362" s="12">
        <f t="shared" si="96"/>
        <v>0</v>
      </c>
      <c r="J362" s="12">
        <f t="shared" si="96"/>
        <v>0</v>
      </c>
      <c r="K362" s="12">
        <f t="shared" si="96"/>
        <v>20385</v>
      </c>
      <c r="L362" s="12">
        <f t="shared" si="96"/>
        <v>18120</v>
      </c>
      <c r="M362" s="27">
        <f t="shared" si="96"/>
        <v>2265</v>
      </c>
    </row>
    <row r="363" spans="1:13" ht="15.75" thickBot="1">
      <c r="A363" s="36" t="s">
        <v>35</v>
      </c>
      <c r="B363" s="37"/>
      <c r="C363" s="37"/>
      <c r="D363" s="28">
        <f>D362+D351</f>
        <v>906000</v>
      </c>
      <c r="E363" s="28">
        <f>E362+E351</f>
        <v>274065</v>
      </c>
      <c r="F363" s="28">
        <f t="shared" ref="F363:M363" si="97">F362+F351</f>
        <v>228765.00000000003</v>
      </c>
      <c r="G363" s="28">
        <f t="shared" si="97"/>
        <v>45299.999999999971</v>
      </c>
      <c r="H363" s="28">
        <f t="shared" si="97"/>
        <v>0</v>
      </c>
      <c r="I363" s="28">
        <f t="shared" si="97"/>
        <v>0</v>
      </c>
      <c r="J363" s="28">
        <f t="shared" si="97"/>
        <v>0</v>
      </c>
      <c r="K363" s="28">
        <f t="shared" si="97"/>
        <v>20385</v>
      </c>
      <c r="L363" s="28">
        <f t="shared" si="97"/>
        <v>18120</v>
      </c>
      <c r="M363" s="29">
        <f t="shared" si="97"/>
        <v>2265</v>
      </c>
    </row>
    <row r="390" spans="1:13">
      <c r="A390" s="61" t="s">
        <v>0</v>
      </c>
      <c r="B390" s="62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</row>
    <row r="391" spans="1:13">
      <c r="A391" s="63" t="s">
        <v>1</v>
      </c>
      <c r="B391" s="64"/>
      <c r="C391" s="64"/>
      <c r="D391" s="64"/>
      <c r="E391" s="64"/>
      <c r="F391" s="64"/>
      <c r="G391" s="64"/>
      <c r="H391" s="64"/>
      <c r="I391" s="64"/>
      <c r="J391" s="64"/>
      <c r="K391" s="64"/>
      <c r="L391" s="64"/>
      <c r="M391" s="64"/>
    </row>
    <row r="392" spans="1:13" ht="15.75" thickBot="1">
      <c r="A392" s="52" t="s">
        <v>2</v>
      </c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3"/>
    </row>
    <row r="393" spans="1:13">
      <c r="A393" s="55" t="s">
        <v>45</v>
      </c>
      <c r="B393" s="56"/>
      <c r="C393" s="56"/>
      <c r="D393" s="56"/>
      <c r="E393" s="56"/>
      <c r="F393" s="56"/>
      <c r="G393" s="56"/>
      <c r="H393" s="56"/>
      <c r="I393" s="56" t="s">
        <v>36</v>
      </c>
      <c r="J393" s="56"/>
      <c r="K393" s="56"/>
      <c r="L393" s="56"/>
      <c r="M393" s="57"/>
    </row>
    <row r="394" spans="1:13">
      <c r="A394" s="58" t="s">
        <v>3</v>
      </c>
      <c r="B394" s="59"/>
      <c r="C394" s="59"/>
      <c r="D394" s="60"/>
      <c r="E394" s="30">
        <v>62200</v>
      </c>
      <c r="F394" s="40" t="s">
        <v>4</v>
      </c>
      <c r="G394" s="40"/>
      <c r="H394" s="40"/>
      <c r="I394" s="40"/>
      <c r="J394" s="40"/>
      <c r="K394" s="44" t="s">
        <v>5</v>
      </c>
      <c r="L394" s="44"/>
      <c r="M394" s="45"/>
    </row>
    <row r="395" spans="1:13">
      <c r="A395" s="46" t="s">
        <v>6</v>
      </c>
      <c r="B395" s="48" t="s">
        <v>7</v>
      </c>
      <c r="C395" s="48" t="s">
        <v>8</v>
      </c>
      <c r="D395" s="48" t="s">
        <v>9</v>
      </c>
      <c r="E395" s="48" t="s">
        <v>10</v>
      </c>
      <c r="F395" s="48" t="s">
        <v>11</v>
      </c>
      <c r="G395" s="48" t="s">
        <v>12</v>
      </c>
      <c r="H395" s="48" t="s">
        <v>13</v>
      </c>
      <c r="I395" s="48" t="s">
        <v>14</v>
      </c>
      <c r="J395" s="48" t="s">
        <v>15</v>
      </c>
      <c r="K395" s="50" t="s">
        <v>16</v>
      </c>
      <c r="L395" s="50" t="s">
        <v>17</v>
      </c>
      <c r="M395" s="32" t="s">
        <v>18</v>
      </c>
    </row>
    <row r="396" spans="1:13">
      <c r="A396" s="46"/>
      <c r="B396" s="48"/>
      <c r="C396" s="48"/>
      <c r="D396" s="48"/>
      <c r="E396" s="48"/>
      <c r="F396" s="48"/>
      <c r="G396" s="48"/>
      <c r="H396" s="48"/>
      <c r="I396" s="48"/>
      <c r="J396" s="48"/>
      <c r="K396" s="50"/>
      <c r="L396" s="50"/>
      <c r="M396" s="32"/>
    </row>
    <row r="397" spans="1:13" ht="15.75" thickBot="1">
      <c r="A397" s="47"/>
      <c r="B397" s="49"/>
      <c r="C397" s="49"/>
      <c r="D397" s="49"/>
      <c r="E397" s="49"/>
      <c r="F397" s="49"/>
      <c r="G397" s="49"/>
      <c r="H397" s="49"/>
      <c r="I397" s="49"/>
      <c r="J397" s="49"/>
      <c r="K397" s="51"/>
      <c r="L397" s="51"/>
      <c r="M397" s="33"/>
    </row>
    <row r="398" spans="1:13">
      <c r="A398" s="16">
        <v>1</v>
      </c>
      <c r="B398" s="2" t="s">
        <v>19</v>
      </c>
      <c r="C398" s="3">
        <v>2021</v>
      </c>
      <c r="D398" s="14">
        <f>E394</f>
        <v>62200</v>
      </c>
      <c r="E398" s="5">
        <f>D398*31%</f>
        <v>19282</v>
      </c>
      <c r="F398" s="5">
        <f>D398*28%</f>
        <v>17416</v>
      </c>
      <c r="G398" s="5">
        <f>E398-F398</f>
        <v>1866</v>
      </c>
      <c r="H398" s="5" t="s">
        <v>20</v>
      </c>
      <c r="I398" s="5" t="s">
        <v>20</v>
      </c>
      <c r="J398" s="5" t="s">
        <v>20</v>
      </c>
      <c r="K398" s="5" t="s">
        <v>20</v>
      </c>
      <c r="L398" s="5" t="s">
        <v>20</v>
      </c>
      <c r="M398" s="17" t="s">
        <v>20</v>
      </c>
    </row>
    <row r="399" spans="1:13">
      <c r="A399" s="18">
        <v>2</v>
      </c>
      <c r="B399" s="6" t="s">
        <v>21</v>
      </c>
      <c r="C399" s="7">
        <v>2021</v>
      </c>
      <c r="D399" s="14">
        <f>D398</f>
        <v>62200</v>
      </c>
      <c r="E399" s="5">
        <f t="shared" ref="E399:E406" si="98">D399*31%</f>
        <v>19282</v>
      </c>
      <c r="F399" s="5">
        <f t="shared" ref="F399:F406" si="99">D399*28%</f>
        <v>17416</v>
      </c>
      <c r="G399" s="5">
        <f t="shared" ref="G399:G406" si="100">E399-F399</f>
        <v>1866</v>
      </c>
      <c r="H399" s="8" t="s">
        <v>20</v>
      </c>
      <c r="I399" s="8" t="s">
        <v>20</v>
      </c>
      <c r="J399" s="8" t="s">
        <v>20</v>
      </c>
      <c r="K399" s="8" t="s">
        <v>20</v>
      </c>
      <c r="L399" s="8" t="s">
        <v>20</v>
      </c>
      <c r="M399" s="19" t="s">
        <v>20</v>
      </c>
    </row>
    <row r="400" spans="1:13">
      <c r="A400" s="18">
        <v>3</v>
      </c>
      <c r="B400" s="6" t="s">
        <v>22</v>
      </c>
      <c r="C400" s="7">
        <v>2021</v>
      </c>
      <c r="D400" s="14">
        <f t="shared" ref="D400:D406" si="101">D399</f>
        <v>62200</v>
      </c>
      <c r="E400" s="5">
        <f t="shared" si="98"/>
        <v>19282</v>
      </c>
      <c r="F400" s="5">
        <f t="shared" si="99"/>
        <v>17416</v>
      </c>
      <c r="G400" s="5">
        <f t="shared" si="100"/>
        <v>1866</v>
      </c>
      <c r="H400" s="8" t="s">
        <v>20</v>
      </c>
      <c r="I400" s="8" t="s">
        <v>20</v>
      </c>
      <c r="J400" s="8" t="s">
        <v>20</v>
      </c>
      <c r="K400" s="8" t="s">
        <v>20</v>
      </c>
      <c r="L400" s="8" t="s">
        <v>20</v>
      </c>
      <c r="M400" s="19" t="s">
        <v>20</v>
      </c>
    </row>
    <row r="401" spans="1:13">
      <c r="A401" s="18">
        <v>4</v>
      </c>
      <c r="B401" s="6" t="s">
        <v>23</v>
      </c>
      <c r="C401" s="7">
        <v>2021</v>
      </c>
      <c r="D401" s="14">
        <f t="shared" si="101"/>
        <v>62200</v>
      </c>
      <c r="E401" s="5">
        <f t="shared" si="98"/>
        <v>19282</v>
      </c>
      <c r="F401" s="5">
        <f t="shared" si="99"/>
        <v>17416</v>
      </c>
      <c r="G401" s="5">
        <f t="shared" si="100"/>
        <v>1866</v>
      </c>
      <c r="H401" s="8" t="s">
        <v>20</v>
      </c>
      <c r="I401" s="8" t="s">
        <v>20</v>
      </c>
      <c r="J401" s="8" t="s">
        <v>20</v>
      </c>
      <c r="K401" s="8" t="s">
        <v>20</v>
      </c>
      <c r="L401" s="8" t="s">
        <v>20</v>
      </c>
      <c r="M401" s="19" t="s">
        <v>20</v>
      </c>
    </row>
    <row r="402" spans="1:13">
      <c r="A402" s="18">
        <v>5</v>
      </c>
      <c r="B402" s="6" t="s">
        <v>24</v>
      </c>
      <c r="C402" s="7">
        <v>2021</v>
      </c>
      <c r="D402" s="14">
        <f t="shared" si="101"/>
        <v>62200</v>
      </c>
      <c r="E402" s="5">
        <f t="shared" si="98"/>
        <v>19282</v>
      </c>
      <c r="F402" s="5">
        <f t="shared" si="99"/>
        <v>17416</v>
      </c>
      <c r="G402" s="5">
        <f t="shared" si="100"/>
        <v>1866</v>
      </c>
      <c r="H402" s="8" t="s">
        <v>20</v>
      </c>
      <c r="I402" s="8" t="s">
        <v>20</v>
      </c>
      <c r="J402" s="8" t="s">
        <v>20</v>
      </c>
      <c r="K402" s="8" t="s">
        <v>20</v>
      </c>
      <c r="L402" s="8" t="s">
        <v>20</v>
      </c>
      <c r="M402" s="19" t="s">
        <v>20</v>
      </c>
    </row>
    <row r="403" spans="1:13">
      <c r="A403" s="18">
        <v>6</v>
      </c>
      <c r="B403" s="6" t="s">
        <v>25</v>
      </c>
      <c r="C403" s="7">
        <v>2021</v>
      </c>
      <c r="D403" s="14">
        <f t="shared" si="101"/>
        <v>62200</v>
      </c>
      <c r="E403" s="5">
        <f t="shared" si="98"/>
        <v>19282</v>
      </c>
      <c r="F403" s="5">
        <f t="shared" si="99"/>
        <v>17416</v>
      </c>
      <c r="G403" s="5">
        <f t="shared" si="100"/>
        <v>1866</v>
      </c>
      <c r="H403" s="8" t="s">
        <v>20</v>
      </c>
      <c r="I403" s="8" t="s">
        <v>20</v>
      </c>
      <c r="J403" s="8" t="s">
        <v>20</v>
      </c>
      <c r="K403" s="8" t="s">
        <v>20</v>
      </c>
      <c r="L403" s="8" t="s">
        <v>20</v>
      </c>
      <c r="M403" s="19" t="s">
        <v>20</v>
      </c>
    </row>
    <row r="404" spans="1:13">
      <c r="A404" s="18">
        <v>7</v>
      </c>
      <c r="B404" s="6" t="s">
        <v>26</v>
      </c>
      <c r="C404" s="7" t="s">
        <v>27</v>
      </c>
      <c r="D404" s="14">
        <f t="shared" si="101"/>
        <v>62200</v>
      </c>
      <c r="E404" s="5">
        <f t="shared" si="98"/>
        <v>19282</v>
      </c>
      <c r="F404" s="5">
        <f t="shared" si="99"/>
        <v>17416</v>
      </c>
      <c r="G404" s="5">
        <f t="shared" si="100"/>
        <v>1866</v>
      </c>
      <c r="H404" s="8" t="s">
        <v>20</v>
      </c>
      <c r="I404" s="8" t="s">
        <v>20</v>
      </c>
      <c r="J404" s="8" t="s">
        <v>20</v>
      </c>
      <c r="K404" s="8" t="s">
        <v>20</v>
      </c>
      <c r="L404" s="8" t="s">
        <v>20</v>
      </c>
      <c r="M404" s="19" t="s">
        <v>20</v>
      </c>
    </row>
    <row r="405" spans="1:13">
      <c r="A405" s="18">
        <v>8</v>
      </c>
      <c r="B405" s="6" t="s">
        <v>28</v>
      </c>
      <c r="C405" s="7" t="s">
        <v>27</v>
      </c>
      <c r="D405" s="14">
        <f t="shared" si="101"/>
        <v>62200</v>
      </c>
      <c r="E405" s="5">
        <f t="shared" si="98"/>
        <v>19282</v>
      </c>
      <c r="F405" s="5">
        <f t="shared" si="99"/>
        <v>17416</v>
      </c>
      <c r="G405" s="5">
        <f t="shared" si="100"/>
        <v>1866</v>
      </c>
      <c r="H405" s="8" t="s">
        <v>20</v>
      </c>
      <c r="I405" s="8" t="s">
        <v>20</v>
      </c>
      <c r="J405" s="8" t="s">
        <v>20</v>
      </c>
      <c r="K405" s="8" t="s">
        <v>20</v>
      </c>
      <c r="L405" s="8" t="s">
        <v>20</v>
      </c>
      <c r="M405" s="19" t="s">
        <v>20</v>
      </c>
    </row>
    <row r="406" spans="1:13">
      <c r="A406" s="18">
        <v>9</v>
      </c>
      <c r="B406" s="6" t="s">
        <v>29</v>
      </c>
      <c r="C406" s="7" t="s">
        <v>27</v>
      </c>
      <c r="D406" s="14">
        <f t="shared" si="101"/>
        <v>62200</v>
      </c>
      <c r="E406" s="5">
        <f t="shared" si="98"/>
        <v>19282</v>
      </c>
      <c r="F406" s="5">
        <f t="shared" si="99"/>
        <v>17416</v>
      </c>
      <c r="G406" s="5">
        <f t="shared" si="100"/>
        <v>1866</v>
      </c>
      <c r="H406" s="8" t="s">
        <v>20</v>
      </c>
      <c r="I406" s="8" t="s">
        <v>20</v>
      </c>
      <c r="J406" s="8" t="s">
        <v>20</v>
      </c>
      <c r="K406" s="8" t="s">
        <v>20</v>
      </c>
      <c r="L406" s="8" t="s">
        <v>20</v>
      </c>
      <c r="M406" s="19" t="s">
        <v>20</v>
      </c>
    </row>
    <row r="407" spans="1:13">
      <c r="A407" s="18" t="s">
        <v>30</v>
      </c>
      <c r="B407" s="8"/>
      <c r="C407" s="8"/>
      <c r="D407" s="30">
        <f>SUM(D398:D406)</f>
        <v>559800</v>
      </c>
      <c r="E407" s="30">
        <f t="shared" ref="E407:M407" si="102">SUM(E398:E406)</f>
        <v>173538</v>
      </c>
      <c r="F407" s="30">
        <f t="shared" si="102"/>
        <v>156744</v>
      </c>
      <c r="G407" s="9">
        <f t="shared" si="102"/>
        <v>16794</v>
      </c>
      <c r="H407" s="30">
        <f t="shared" si="102"/>
        <v>0</v>
      </c>
      <c r="I407" s="30">
        <f t="shared" si="102"/>
        <v>0</v>
      </c>
      <c r="J407" s="30">
        <f t="shared" si="102"/>
        <v>0</v>
      </c>
      <c r="K407" s="30">
        <f t="shared" si="102"/>
        <v>0</v>
      </c>
      <c r="L407" s="30">
        <f t="shared" si="102"/>
        <v>0</v>
      </c>
      <c r="M407" s="20">
        <f t="shared" si="102"/>
        <v>0</v>
      </c>
    </row>
    <row r="408" spans="1:13">
      <c r="A408" s="21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3"/>
    </row>
    <row r="409" spans="1:13" ht="15.75" thickBot="1">
      <c r="A409" s="52" t="s">
        <v>2</v>
      </c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4"/>
    </row>
    <row r="410" spans="1:13">
      <c r="A410" s="55" t="str">
        <f>A393</f>
        <v>8)  Raje V.S.</v>
      </c>
      <c r="B410" s="56"/>
      <c r="C410" s="56"/>
      <c r="D410" s="56"/>
      <c r="E410" s="56"/>
      <c r="F410" s="56"/>
      <c r="G410" s="56"/>
      <c r="H410" s="56"/>
      <c r="I410" s="56" t="str">
        <f>I393</f>
        <v>Designation-Asst. Teacher</v>
      </c>
      <c r="J410" s="56"/>
      <c r="K410" s="56"/>
      <c r="L410" s="56"/>
      <c r="M410" s="57"/>
    </row>
    <row r="411" spans="1:13">
      <c r="A411" s="38" t="s">
        <v>3</v>
      </c>
      <c r="B411" s="39"/>
      <c r="C411" s="39"/>
      <c r="D411" s="39"/>
      <c r="E411" s="40">
        <f>E394</f>
        <v>62200</v>
      </c>
      <c r="F411" s="40"/>
      <c r="G411" s="41" t="s">
        <v>31</v>
      </c>
      <c r="H411" s="42"/>
      <c r="I411" s="42"/>
      <c r="J411" s="43"/>
      <c r="K411" s="44" t="s">
        <v>5</v>
      </c>
      <c r="L411" s="44"/>
      <c r="M411" s="45"/>
    </row>
    <row r="412" spans="1:13">
      <c r="A412" s="46" t="s">
        <v>6</v>
      </c>
      <c r="B412" s="48" t="s">
        <v>7</v>
      </c>
      <c r="C412" s="48" t="s">
        <v>8</v>
      </c>
      <c r="D412" s="48" t="s">
        <v>9</v>
      </c>
      <c r="E412" s="48" t="s">
        <v>32</v>
      </c>
      <c r="F412" s="48" t="s">
        <v>33</v>
      </c>
      <c r="G412" s="48" t="s">
        <v>12</v>
      </c>
      <c r="H412" s="48" t="s">
        <v>13</v>
      </c>
      <c r="I412" s="48" t="s">
        <v>14</v>
      </c>
      <c r="J412" s="48" t="s">
        <v>15</v>
      </c>
      <c r="K412" s="50" t="s">
        <v>16</v>
      </c>
      <c r="L412" s="50" t="s">
        <v>17</v>
      </c>
      <c r="M412" s="32" t="s">
        <v>18</v>
      </c>
    </row>
    <row r="413" spans="1:13">
      <c r="A413" s="46"/>
      <c r="B413" s="48"/>
      <c r="C413" s="48"/>
      <c r="D413" s="48"/>
      <c r="E413" s="48"/>
      <c r="F413" s="48"/>
      <c r="G413" s="48"/>
      <c r="H413" s="48"/>
      <c r="I413" s="48"/>
      <c r="J413" s="48"/>
      <c r="K413" s="50"/>
      <c r="L413" s="50"/>
      <c r="M413" s="32"/>
    </row>
    <row r="414" spans="1:13" ht="15.75" thickBot="1">
      <c r="A414" s="47"/>
      <c r="B414" s="49"/>
      <c r="C414" s="49"/>
      <c r="D414" s="49"/>
      <c r="E414" s="49"/>
      <c r="F414" s="49"/>
      <c r="G414" s="49"/>
      <c r="H414" s="49"/>
      <c r="I414" s="49"/>
      <c r="J414" s="49"/>
      <c r="K414" s="51"/>
      <c r="L414" s="51"/>
      <c r="M414" s="33"/>
    </row>
    <row r="415" spans="1:13">
      <c r="A415" s="24">
        <v>1</v>
      </c>
      <c r="B415" s="4" t="s">
        <v>19</v>
      </c>
      <c r="C415" s="10">
        <v>2021</v>
      </c>
      <c r="D415" s="14">
        <f>D398</f>
        <v>62200</v>
      </c>
      <c r="E415" s="5">
        <f>D415*28%</f>
        <v>17416</v>
      </c>
      <c r="F415" s="5">
        <f>D415*17%</f>
        <v>10574</v>
      </c>
      <c r="G415" s="5">
        <f>E415-F415</f>
        <v>6842</v>
      </c>
      <c r="H415" s="8" t="s">
        <v>20</v>
      </c>
      <c r="I415" s="8" t="s">
        <v>20</v>
      </c>
      <c r="J415" s="8" t="s">
        <v>20</v>
      </c>
      <c r="K415" s="4">
        <f>D415*9%</f>
        <v>5598</v>
      </c>
      <c r="L415" s="4">
        <f>D415*8%</f>
        <v>4976</v>
      </c>
      <c r="M415" s="25">
        <f>K415-L415</f>
        <v>622</v>
      </c>
    </row>
    <row r="416" spans="1:13">
      <c r="A416" s="26">
        <v>2</v>
      </c>
      <c r="B416" s="31" t="s">
        <v>21</v>
      </c>
      <c r="C416" s="11">
        <v>2021</v>
      </c>
      <c r="D416" s="14">
        <f t="shared" ref="D416:D417" si="103">D399</f>
        <v>62200</v>
      </c>
      <c r="E416" s="5">
        <f t="shared" ref="E416:E417" si="104">D416*28%</f>
        <v>17416</v>
      </c>
      <c r="F416" s="5">
        <f t="shared" ref="F416:F417" si="105">D416*17%</f>
        <v>10574</v>
      </c>
      <c r="G416" s="5">
        <f t="shared" ref="G416:G417" si="106">E416-F416</f>
        <v>6842</v>
      </c>
      <c r="H416" s="8" t="s">
        <v>20</v>
      </c>
      <c r="I416" s="8" t="s">
        <v>20</v>
      </c>
      <c r="J416" s="8" t="s">
        <v>20</v>
      </c>
      <c r="K416" s="4">
        <f t="shared" ref="K416:K417" si="107">D416*9%</f>
        <v>5598</v>
      </c>
      <c r="L416" s="4">
        <f t="shared" ref="L416:L417" si="108">D416*8%</f>
        <v>4976</v>
      </c>
      <c r="M416" s="25">
        <f t="shared" ref="M416:M417" si="109">K416-L416</f>
        <v>622</v>
      </c>
    </row>
    <row r="417" spans="1:13">
      <c r="A417" s="26">
        <v>3</v>
      </c>
      <c r="B417" s="31" t="s">
        <v>22</v>
      </c>
      <c r="C417" s="11">
        <v>2021</v>
      </c>
      <c r="D417" s="14">
        <f t="shared" si="103"/>
        <v>62200</v>
      </c>
      <c r="E417" s="5">
        <f t="shared" si="104"/>
        <v>17416</v>
      </c>
      <c r="F417" s="5">
        <f t="shared" si="105"/>
        <v>10574</v>
      </c>
      <c r="G417" s="5">
        <f t="shared" si="106"/>
        <v>6842</v>
      </c>
      <c r="H417" s="8" t="s">
        <v>20</v>
      </c>
      <c r="I417" s="8" t="s">
        <v>20</v>
      </c>
      <c r="J417" s="8" t="s">
        <v>20</v>
      </c>
      <c r="K417" s="4">
        <f t="shared" si="107"/>
        <v>5598</v>
      </c>
      <c r="L417" s="4">
        <f t="shared" si="108"/>
        <v>4976</v>
      </c>
      <c r="M417" s="25">
        <f t="shared" si="109"/>
        <v>622</v>
      </c>
    </row>
    <row r="418" spans="1:13">
      <c r="A418" s="34" t="s">
        <v>34</v>
      </c>
      <c r="B418" s="35"/>
      <c r="C418" s="35"/>
      <c r="D418" s="12">
        <f>SUM(D415:D417)</f>
        <v>186600</v>
      </c>
      <c r="E418" s="12">
        <f t="shared" ref="E418:M418" si="110">SUM(E415:E417)</f>
        <v>52248</v>
      </c>
      <c r="F418" s="12">
        <f t="shared" si="110"/>
        <v>31722</v>
      </c>
      <c r="G418" s="12">
        <f t="shared" si="110"/>
        <v>20526</v>
      </c>
      <c r="H418" s="12">
        <f t="shared" si="110"/>
        <v>0</v>
      </c>
      <c r="I418" s="12">
        <f t="shared" si="110"/>
        <v>0</v>
      </c>
      <c r="J418" s="12">
        <f t="shared" si="110"/>
        <v>0</v>
      </c>
      <c r="K418" s="12">
        <f t="shared" si="110"/>
        <v>16794</v>
      </c>
      <c r="L418" s="12">
        <f t="shared" si="110"/>
        <v>14928</v>
      </c>
      <c r="M418" s="27">
        <f t="shared" si="110"/>
        <v>1866</v>
      </c>
    </row>
    <row r="419" spans="1:13" ht="15.75" thickBot="1">
      <c r="A419" s="36" t="s">
        <v>35</v>
      </c>
      <c r="B419" s="37"/>
      <c r="C419" s="37"/>
      <c r="D419" s="28">
        <f>D418+D407</f>
        <v>746400</v>
      </c>
      <c r="E419" s="28">
        <f>E418+E407</f>
        <v>225786</v>
      </c>
      <c r="F419" s="28">
        <f t="shared" ref="F419:M419" si="111">F418+F407</f>
        <v>188466</v>
      </c>
      <c r="G419" s="28">
        <f t="shared" si="111"/>
        <v>37320</v>
      </c>
      <c r="H419" s="28">
        <f t="shared" si="111"/>
        <v>0</v>
      </c>
      <c r="I419" s="28">
        <f t="shared" si="111"/>
        <v>0</v>
      </c>
      <c r="J419" s="28">
        <f t="shared" si="111"/>
        <v>0</v>
      </c>
      <c r="K419" s="28">
        <f t="shared" si="111"/>
        <v>16794</v>
      </c>
      <c r="L419" s="28">
        <f t="shared" si="111"/>
        <v>14928</v>
      </c>
      <c r="M419" s="29">
        <f t="shared" si="111"/>
        <v>1866</v>
      </c>
    </row>
    <row r="445" spans="1:13">
      <c r="A445" s="61" t="s">
        <v>0</v>
      </c>
      <c r="B445" s="62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</row>
    <row r="446" spans="1:13">
      <c r="A446" s="63" t="s">
        <v>1</v>
      </c>
      <c r="B446" s="64"/>
      <c r="C446" s="64"/>
      <c r="D446" s="64"/>
      <c r="E446" s="64"/>
      <c r="F446" s="64"/>
      <c r="G446" s="64"/>
      <c r="H446" s="64"/>
      <c r="I446" s="64"/>
      <c r="J446" s="64"/>
      <c r="K446" s="64"/>
      <c r="L446" s="64"/>
      <c r="M446" s="64"/>
    </row>
    <row r="447" spans="1:13" ht="15.75" thickBot="1">
      <c r="A447" s="52" t="s">
        <v>2</v>
      </c>
      <c r="B447" s="53"/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3"/>
    </row>
    <row r="448" spans="1:13">
      <c r="A448" s="55" t="s">
        <v>46</v>
      </c>
      <c r="B448" s="56"/>
      <c r="C448" s="56"/>
      <c r="D448" s="56"/>
      <c r="E448" s="56"/>
      <c r="F448" s="56"/>
      <c r="G448" s="56"/>
      <c r="H448" s="56"/>
      <c r="I448" s="56" t="s">
        <v>36</v>
      </c>
      <c r="J448" s="56"/>
      <c r="K448" s="56"/>
      <c r="L448" s="56"/>
      <c r="M448" s="57"/>
    </row>
    <row r="449" spans="1:13">
      <c r="A449" s="58" t="s">
        <v>3</v>
      </c>
      <c r="B449" s="59"/>
      <c r="C449" s="59"/>
      <c r="D449" s="60"/>
      <c r="E449" s="30">
        <v>63200</v>
      </c>
      <c r="F449" s="40" t="s">
        <v>4</v>
      </c>
      <c r="G449" s="40"/>
      <c r="H449" s="40"/>
      <c r="I449" s="40"/>
      <c r="J449" s="40"/>
      <c r="K449" s="44" t="s">
        <v>5</v>
      </c>
      <c r="L449" s="44"/>
      <c r="M449" s="45"/>
    </row>
    <row r="450" spans="1:13">
      <c r="A450" s="46" t="s">
        <v>6</v>
      </c>
      <c r="B450" s="48" t="s">
        <v>7</v>
      </c>
      <c r="C450" s="48" t="s">
        <v>8</v>
      </c>
      <c r="D450" s="48" t="s">
        <v>9</v>
      </c>
      <c r="E450" s="48" t="s">
        <v>10</v>
      </c>
      <c r="F450" s="48" t="s">
        <v>11</v>
      </c>
      <c r="G450" s="48" t="s">
        <v>12</v>
      </c>
      <c r="H450" s="48" t="s">
        <v>13</v>
      </c>
      <c r="I450" s="48" t="s">
        <v>14</v>
      </c>
      <c r="J450" s="48" t="s">
        <v>15</v>
      </c>
      <c r="K450" s="50" t="s">
        <v>16</v>
      </c>
      <c r="L450" s="50" t="s">
        <v>17</v>
      </c>
      <c r="M450" s="32" t="s">
        <v>18</v>
      </c>
    </row>
    <row r="451" spans="1:13">
      <c r="A451" s="46"/>
      <c r="B451" s="48"/>
      <c r="C451" s="48"/>
      <c r="D451" s="48"/>
      <c r="E451" s="48"/>
      <c r="F451" s="48"/>
      <c r="G451" s="48"/>
      <c r="H451" s="48"/>
      <c r="I451" s="48"/>
      <c r="J451" s="48"/>
      <c r="K451" s="50"/>
      <c r="L451" s="50"/>
      <c r="M451" s="32"/>
    </row>
    <row r="452" spans="1:13" ht="15.75" thickBot="1">
      <c r="A452" s="47"/>
      <c r="B452" s="49"/>
      <c r="C452" s="49"/>
      <c r="D452" s="49"/>
      <c r="E452" s="49"/>
      <c r="F452" s="49"/>
      <c r="G452" s="49"/>
      <c r="H452" s="49"/>
      <c r="I452" s="49"/>
      <c r="J452" s="49"/>
      <c r="K452" s="51"/>
      <c r="L452" s="51"/>
      <c r="M452" s="33"/>
    </row>
    <row r="453" spans="1:13">
      <c r="A453" s="16">
        <v>1</v>
      </c>
      <c r="B453" s="2" t="s">
        <v>19</v>
      </c>
      <c r="C453" s="3">
        <v>2021</v>
      </c>
      <c r="D453" s="14">
        <f>E449</f>
        <v>63200</v>
      </c>
      <c r="E453" s="5">
        <f>D453*31%</f>
        <v>19592</v>
      </c>
      <c r="F453" s="5">
        <f>D453*28%</f>
        <v>17696</v>
      </c>
      <c r="G453" s="5">
        <f>E453-F453</f>
        <v>1896</v>
      </c>
      <c r="H453" s="5" t="s">
        <v>20</v>
      </c>
      <c r="I453" s="5" t="s">
        <v>20</v>
      </c>
      <c r="J453" s="5" t="s">
        <v>20</v>
      </c>
      <c r="K453" s="5" t="s">
        <v>20</v>
      </c>
      <c r="L453" s="5" t="s">
        <v>20</v>
      </c>
      <c r="M453" s="17" t="s">
        <v>20</v>
      </c>
    </row>
    <row r="454" spans="1:13">
      <c r="A454" s="18">
        <v>2</v>
      </c>
      <c r="B454" s="6" t="s">
        <v>21</v>
      </c>
      <c r="C454" s="7">
        <v>2021</v>
      </c>
      <c r="D454" s="14">
        <f>D453</f>
        <v>63200</v>
      </c>
      <c r="E454" s="5">
        <f t="shared" ref="E454:E461" si="112">D454*31%</f>
        <v>19592</v>
      </c>
      <c r="F454" s="5">
        <f t="shared" ref="F454:F461" si="113">D454*28%</f>
        <v>17696</v>
      </c>
      <c r="G454" s="5">
        <f t="shared" ref="G454:G461" si="114">E454-F454</f>
        <v>1896</v>
      </c>
      <c r="H454" s="8" t="s">
        <v>20</v>
      </c>
      <c r="I454" s="8" t="s">
        <v>20</v>
      </c>
      <c r="J454" s="8" t="s">
        <v>20</v>
      </c>
      <c r="K454" s="8" t="s">
        <v>20</v>
      </c>
      <c r="L454" s="8" t="s">
        <v>20</v>
      </c>
      <c r="M454" s="19" t="s">
        <v>20</v>
      </c>
    </row>
    <row r="455" spans="1:13">
      <c r="A455" s="18">
        <v>3</v>
      </c>
      <c r="B455" s="6" t="s">
        <v>22</v>
      </c>
      <c r="C455" s="7">
        <v>2021</v>
      </c>
      <c r="D455" s="14">
        <f t="shared" ref="D455:D461" si="115">D454</f>
        <v>63200</v>
      </c>
      <c r="E455" s="5">
        <f t="shared" si="112"/>
        <v>19592</v>
      </c>
      <c r="F455" s="5">
        <f t="shared" si="113"/>
        <v>17696</v>
      </c>
      <c r="G455" s="5">
        <f t="shared" si="114"/>
        <v>1896</v>
      </c>
      <c r="H455" s="8" t="s">
        <v>20</v>
      </c>
      <c r="I455" s="8" t="s">
        <v>20</v>
      </c>
      <c r="J455" s="8" t="s">
        <v>20</v>
      </c>
      <c r="K455" s="8" t="s">
        <v>20</v>
      </c>
      <c r="L455" s="8" t="s">
        <v>20</v>
      </c>
      <c r="M455" s="19" t="s">
        <v>20</v>
      </c>
    </row>
    <row r="456" spans="1:13">
      <c r="A456" s="18">
        <v>4</v>
      </c>
      <c r="B456" s="6" t="s">
        <v>23</v>
      </c>
      <c r="C456" s="7">
        <v>2021</v>
      </c>
      <c r="D456" s="14">
        <f t="shared" si="115"/>
        <v>63200</v>
      </c>
      <c r="E456" s="5">
        <f t="shared" si="112"/>
        <v>19592</v>
      </c>
      <c r="F456" s="5">
        <f t="shared" si="113"/>
        <v>17696</v>
      </c>
      <c r="G456" s="5">
        <f t="shared" si="114"/>
        <v>1896</v>
      </c>
      <c r="H456" s="8" t="s">
        <v>20</v>
      </c>
      <c r="I456" s="8" t="s">
        <v>20</v>
      </c>
      <c r="J456" s="8" t="s">
        <v>20</v>
      </c>
      <c r="K456" s="8" t="s">
        <v>20</v>
      </c>
      <c r="L456" s="8" t="s">
        <v>20</v>
      </c>
      <c r="M456" s="19" t="s">
        <v>20</v>
      </c>
    </row>
    <row r="457" spans="1:13">
      <c r="A457" s="18">
        <v>5</v>
      </c>
      <c r="B457" s="6" t="s">
        <v>24</v>
      </c>
      <c r="C457" s="7">
        <v>2021</v>
      </c>
      <c r="D457" s="14">
        <f t="shared" si="115"/>
        <v>63200</v>
      </c>
      <c r="E457" s="5">
        <f t="shared" si="112"/>
        <v>19592</v>
      </c>
      <c r="F457" s="5">
        <f t="shared" si="113"/>
        <v>17696</v>
      </c>
      <c r="G457" s="5">
        <f t="shared" si="114"/>
        <v>1896</v>
      </c>
      <c r="H457" s="8" t="s">
        <v>20</v>
      </c>
      <c r="I457" s="8" t="s">
        <v>20</v>
      </c>
      <c r="J457" s="8" t="s">
        <v>20</v>
      </c>
      <c r="K457" s="8" t="s">
        <v>20</v>
      </c>
      <c r="L457" s="8" t="s">
        <v>20</v>
      </c>
      <c r="M457" s="19" t="s">
        <v>20</v>
      </c>
    </row>
    <row r="458" spans="1:13">
      <c r="A458" s="18">
        <v>6</v>
      </c>
      <c r="B458" s="6" t="s">
        <v>25</v>
      </c>
      <c r="C458" s="7">
        <v>2021</v>
      </c>
      <c r="D458" s="14">
        <f t="shared" si="115"/>
        <v>63200</v>
      </c>
      <c r="E458" s="5">
        <f t="shared" si="112"/>
        <v>19592</v>
      </c>
      <c r="F458" s="5">
        <f t="shared" si="113"/>
        <v>17696</v>
      </c>
      <c r="G458" s="5">
        <f t="shared" si="114"/>
        <v>1896</v>
      </c>
      <c r="H458" s="8" t="s">
        <v>20</v>
      </c>
      <c r="I458" s="8" t="s">
        <v>20</v>
      </c>
      <c r="J458" s="8" t="s">
        <v>20</v>
      </c>
      <c r="K458" s="8" t="s">
        <v>20</v>
      </c>
      <c r="L458" s="8" t="s">
        <v>20</v>
      </c>
      <c r="M458" s="19" t="s">
        <v>20</v>
      </c>
    </row>
    <row r="459" spans="1:13">
      <c r="A459" s="18">
        <v>7</v>
      </c>
      <c r="B459" s="6" t="s">
        <v>26</v>
      </c>
      <c r="C459" s="7" t="s">
        <v>27</v>
      </c>
      <c r="D459" s="14">
        <f t="shared" si="115"/>
        <v>63200</v>
      </c>
      <c r="E459" s="5">
        <f t="shared" si="112"/>
        <v>19592</v>
      </c>
      <c r="F459" s="5">
        <f t="shared" si="113"/>
        <v>17696</v>
      </c>
      <c r="G459" s="5">
        <f t="shared" si="114"/>
        <v>1896</v>
      </c>
      <c r="H459" s="8" t="s">
        <v>20</v>
      </c>
      <c r="I459" s="8" t="s">
        <v>20</v>
      </c>
      <c r="J459" s="8" t="s">
        <v>20</v>
      </c>
      <c r="K459" s="8" t="s">
        <v>20</v>
      </c>
      <c r="L459" s="8" t="s">
        <v>20</v>
      </c>
      <c r="M459" s="19" t="s">
        <v>20</v>
      </c>
    </row>
    <row r="460" spans="1:13">
      <c r="A460" s="18">
        <v>8</v>
      </c>
      <c r="B460" s="6" t="s">
        <v>28</v>
      </c>
      <c r="C460" s="7" t="s">
        <v>27</v>
      </c>
      <c r="D460" s="14">
        <f t="shared" si="115"/>
        <v>63200</v>
      </c>
      <c r="E460" s="5">
        <f t="shared" si="112"/>
        <v>19592</v>
      </c>
      <c r="F460" s="5">
        <f t="shared" si="113"/>
        <v>17696</v>
      </c>
      <c r="G460" s="5">
        <f t="shared" si="114"/>
        <v>1896</v>
      </c>
      <c r="H460" s="8" t="s">
        <v>20</v>
      </c>
      <c r="I460" s="8" t="s">
        <v>20</v>
      </c>
      <c r="J460" s="8" t="s">
        <v>20</v>
      </c>
      <c r="K460" s="8" t="s">
        <v>20</v>
      </c>
      <c r="L460" s="8" t="s">
        <v>20</v>
      </c>
      <c r="M460" s="19" t="s">
        <v>20</v>
      </c>
    </row>
    <row r="461" spans="1:13">
      <c r="A461" s="18">
        <v>9</v>
      </c>
      <c r="B461" s="6" t="s">
        <v>29</v>
      </c>
      <c r="C461" s="7" t="s">
        <v>27</v>
      </c>
      <c r="D461" s="14">
        <f t="shared" si="115"/>
        <v>63200</v>
      </c>
      <c r="E461" s="5">
        <f t="shared" si="112"/>
        <v>19592</v>
      </c>
      <c r="F461" s="5">
        <f t="shared" si="113"/>
        <v>17696</v>
      </c>
      <c r="G461" s="5">
        <f t="shared" si="114"/>
        <v>1896</v>
      </c>
      <c r="H461" s="8" t="s">
        <v>20</v>
      </c>
      <c r="I461" s="8" t="s">
        <v>20</v>
      </c>
      <c r="J461" s="8" t="s">
        <v>20</v>
      </c>
      <c r="K461" s="8" t="s">
        <v>20</v>
      </c>
      <c r="L461" s="8" t="s">
        <v>20</v>
      </c>
      <c r="M461" s="19" t="s">
        <v>20</v>
      </c>
    </row>
    <row r="462" spans="1:13">
      <c r="A462" s="18" t="s">
        <v>30</v>
      </c>
      <c r="B462" s="8"/>
      <c r="C462" s="8"/>
      <c r="D462" s="30">
        <f>SUM(D453:D461)</f>
        <v>568800</v>
      </c>
      <c r="E462" s="30">
        <f t="shared" ref="E462:M462" si="116">SUM(E453:E461)</f>
        <v>176328</v>
      </c>
      <c r="F462" s="30">
        <f t="shared" si="116"/>
        <v>159264</v>
      </c>
      <c r="G462" s="9">
        <f t="shared" si="116"/>
        <v>17064</v>
      </c>
      <c r="H462" s="30">
        <f t="shared" si="116"/>
        <v>0</v>
      </c>
      <c r="I462" s="30">
        <f t="shared" si="116"/>
        <v>0</v>
      </c>
      <c r="J462" s="30">
        <f t="shared" si="116"/>
        <v>0</v>
      </c>
      <c r="K462" s="30">
        <f t="shared" si="116"/>
        <v>0</v>
      </c>
      <c r="L462" s="30">
        <f t="shared" si="116"/>
        <v>0</v>
      </c>
      <c r="M462" s="20">
        <f t="shared" si="116"/>
        <v>0</v>
      </c>
    </row>
    <row r="463" spans="1:13">
      <c r="A463" s="21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3"/>
    </row>
    <row r="464" spans="1:13" ht="15.75" thickBot="1">
      <c r="A464" s="52" t="s">
        <v>2</v>
      </c>
      <c r="B464" s="53"/>
      <c r="C464" s="53"/>
      <c r="D464" s="53"/>
      <c r="E464" s="53"/>
      <c r="F464" s="53"/>
      <c r="G464" s="53"/>
      <c r="H464" s="53"/>
      <c r="I464" s="53"/>
      <c r="J464" s="53"/>
      <c r="K464" s="53"/>
      <c r="L464" s="53"/>
      <c r="M464" s="54"/>
    </row>
    <row r="465" spans="1:13">
      <c r="A465" s="55" t="str">
        <f>A448</f>
        <v>9)  Shedgae R.N.</v>
      </c>
      <c r="B465" s="56"/>
      <c r="C465" s="56"/>
      <c r="D465" s="56"/>
      <c r="E465" s="56"/>
      <c r="F465" s="56"/>
      <c r="G465" s="56"/>
      <c r="H465" s="56"/>
      <c r="I465" s="56" t="str">
        <f>I448</f>
        <v>Designation-Asst. Teacher</v>
      </c>
      <c r="J465" s="56"/>
      <c r="K465" s="56"/>
      <c r="L465" s="56"/>
      <c r="M465" s="57"/>
    </row>
    <row r="466" spans="1:13">
      <c r="A466" s="38" t="s">
        <v>3</v>
      </c>
      <c r="B466" s="39"/>
      <c r="C466" s="39"/>
      <c r="D466" s="39"/>
      <c r="E466" s="40">
        <f>E449</f>
        <v>63200</v>
      </c>
      <c r="F466" s="40"/>
      <c r="G466" s="41" t="s">
        <v>31</v>
      </c>
      <c r="H466" s="42"/>
      <c r="I466" s="42"/>
      <c r="J466" s="43"/>
      <c r="K466" s="44" t="s">
        <v>5</v>
      </c>
      <c r="L466" s="44"/>
      <c r="M466" s="45"/>
    </row>
    <row r="467" spans="1:13">
      <c r="A467" s="46" t="s">
        <v>6</v>
      </c>
      <c r="B467" s="48" t="s">
        <v>7</v>
      </c>
      <c r="C467" s="48" t="s">
        <v>8</v>
      </c>
      <c r="D467" s="48" t="s">
        <v>9</v>
      </c>
      <c r="E467" s="48" t="s">
        <v>32</v>
      </c>
      <c r="F467" s="48" t="s">
        <v>33</v>
      </c>
      <c r="G467" s="48" t="s">
        <v>12</v>
      </c>
      <c r="H467" s="48" t="s">
        <v>13</v>
      </c>
      <c r="I467" s="48" t="s">
        <v>14</v>
      </c>
      <c r="J467" s="48" t="s">
        <v>15</v>
      </c>
      <c r="K467" s="50" t="s">
        <v>16</v>
      </c>
      <c r="L467" s="50" t="s">
        <v>17</v>
      </c>
      <c r="M467" s="32" t="s">
        <v>18</v>
      </c>
    </row>
    <row r="468" spans="1:13">
      <c r="A468" s="46"/>
      <c r="B468" s="48"/>
      <c r="C468" s="48"/>
      <c r="D468" s="48"/>
      <c r="E468" s="48"/>
      <c r="F468" s="48"/>
      <c r="G468" s="48"/>
      <c r="H468" s="48"/>
      <c r="I468" s="48"/>
      <c r="J468" s="48"/>
      <c r="K468" s="50"/>
      <c r="L468" s="50"/>
      <c r="M468" s="32"/>
    </row>
    <row r="469" spans="1:13" ht="15.75" thickBot="1">
      <c r="A469" s="47"/>
      <c r="B469" s="49"/>
      <c r="C469" s="49"/>
      <c r="D469" s="49"/>
      <c r="E469" s="49"/>
      <c r="F469" s="49"/>
      <c r="G469" s="49"/>
      <c r="H469" s="49"/>
      <c r="I469" s="49"/>
      <c r="J469" s="49"/>
      <c r="K469" s="51"/>
      <c r="L469" s="51"/>
      <c r="M469" s="33"/>
    </row>
    <row r="470" spans="1:13">
      <c r="A470" s="24">
        <v>1</v>
      </c>
      <c r="B470" s="4" t="s">
        <v>19</v>
      </c>
      <c r="C470" s="10">
        <v>2021</v>
      </c>
      <c r="D470" s="14">
        <f>D453</f>
        <v>63200</v>
      </c>
      <c r="E470" s="5">
        <f>D470*28%</f>
        <v>17696</v>
      </c>
      <c r="F470" s="5">
        <f>D470*17%</f>
        <v>10744</v>
      </c>
      <c r="G470" s="5">
        <f>E470-F470</f>
        <v>6952</v>
      </c>
      <c r="H470" s="8" t="s">
        <v>20</v>
      </c>
      <c r="I470" s="8" t="s">
        <v>20</v>
      </c>
      <c r="J470" s="8" t="s">
        <v>20</v>
      </c>
      <c r="K470" s="4">
        <f>D470*9%</f>
        <v>5688</v>
      </c>
      <c r="L470" s="4">
        <f>D470*8%</f>
        <v>5056</v>
      </c>
      <c r="M470" s="25">
        <f>K470-L470</f>
        <v>632</v>
      </c>
    </row>
    <row r="471" spans="1:13">
      <c r="A471" s="26">
        <v>2</v>
      </c>
      <c r="B471" s="31" t="s">
        <v>21</v>
      </c>
      <c r="C471" s="11">
        <v>2021</v>
      </c>
      <c r="D471" s="14">
        <f t="shared" ref="D471:D472" si="117">D454</f>
        <v>63200</v>
      </c>
      <c r="E471" s="5">
        <f t="shared" ref="E471:E472" si="118">D471*28%</f>
        <v>17696</v>
      </c>
      <c r="F471" s="5">
        <f t="shared" ref="F471:F472" si="119">D471*17%</f>
        <v>10744</v>
      </c>
      <c r="G471" s="5">
        <f t="shared" ref="G471:G472" si="120">E471-F471</f>
        <v>6952</v>
      </c>
      <c r="H471" s="8" t="s">
        <v>20</v>
      </c>
      <c r="I471" s="8" t="s">
        <v>20</v>
      </c>
      <c r="J471" s="8" t="s">
        <v>20</v>
      </c>
      <c r="K471" s="4">
        <f t="shared" ref="K471:K472" si="121">D471*9%</f>
        <v>5688</v>
      </c>
      <c r="L471" s="4">
        <f t="shared" ref="L471:L472" si="122">D471*8%</f>
        <v>5056</v>
      </c>
      <c r="M471" s="25">
        <f t="shared" ref="M471:M472" si="123">K471-L471</f>
        <v>632</v>
      </c>
    </row>
    <row r="472" spans="1:13">
      <c r="A472" s="26">
        <v>3</v>
      </c>
      <c r="B472" s="31" t="s">
        <v>22</v>
      </c>
      <c r="C472" s="11">
        <v>2021</v>
      </c>
      <c r="D472" s="14">
        <f t="shared" si="117"/>
        <v>63200</v>
      </c>
      <c r="E472" s="5">
        <f t="shared" si="118"/>
        <v>17696</v>
      </c>
      <c r="F472" s="5">
        <f t="shared" si="119"/>
        <v>10744</v>
      </c>
      <c r="G472" s="5">
        <f t="shared" si="120"/>
        <v>6952</v>
      </c>
      <c r="H472" s="8" t="s">
        <v>20</v>
      </c>
      <c r="I472" s="8" t="s">
        <v>20</v>
      </c>
      <c r="J472" s="8" t="s">
        <v>20</v>
      </c>
      <c r="K472" s="4">
        <f t="shared" si="121"/>
        <v>5688</v>
      </c>
      <c r="L472" s="4">
        <f t="shared" si="122"/>
        <v>5056</v>
      </c>
      <c r="M472" s="25">
        <f t="shared" si="123"/>
        <v>632</v>
      </c>
    </row>
    <row r="473" spans="1:13">
      <c r="A473" s="34" t="s">
        <v>34</v>
      </c>
      <c r="B473" s="35"/>
      <c r="C473" s="35"/>
      <c r="D473" s="12">
        <f>SUM(D470:D472)</f>
        <v>189600</v>
      </c>
      <c r="E473" s="12">
        <f t="shared" ref="E473:M473" si="124">SUM(E470:E472)</f>
        <v>53088</v>
      </c>
      <c r="F473" s="12">
        <f t="shared" si="124"/>
        <v>32232</v>
      </c>
      <c r="G473" s="12">
        <f t="shared" si="124"/>
        <v>20856</v>
      </c>
      <c r="H473" s="12">
        <f t="shared" si="124"/>
        <v>0</v>
      </c>
      <c r="I473" s="12">
        <f t="shared" si="124"/>
        <v>0</v>
      </c>
      <c r="J473" s="12">
        <f t="shared" si="124"/>
        <v>0</v>
      </c>
      <c r="K473" s="12">
        <f t="shared" si="124"/>
        <v>17064</v>
      </c>
      <c r="L473" s="12">
        <f t="shared" si="124"/>
        <v>15168</v>
      </c>
      <c r="M473" s="27">
        <f t="shared" si="124"/>
        <v>1896</v>
      </c>
    </row>
    <row r="474" spans="1:13" ht="15.75" thickBot="1">
      <c r="A474" s="36" t="s">
        <v>35</v>
      </c>
      <c r="B474" s="37"/>
      <c r="C474" s="37"/>
      <c r="D474" s="28">
        <f>D473+D462</f>
        <v>758400</v>
      </c>
      <c r="E474" s="28">
        <f>E473+E462</f>
        <v>229416</v>
      </c>
      <c r="F474" s="28">
        <f t="shared" ref="F474:M474" si="125">F473+F462</f>
        <v>191496</v>
      </c>
      <c r="G474" s="28">
        <f t="shared" si="125"/>
        <v>37920</v>
      </c>
      <c r="H474" s="28">
        <f t="shared" si="125"/>
        <v>0</v>
      </c>
      <c r="I474" s="28">
        <f t="shared" si="125"/>
        <v>0</v>
      </c>
      <c r="J474" s="28">
        <f t="shared" si="125"/>
        <v>0</v>
      </c>
      <c r="K474" s="28">
        <f t="shared" si="125"/>
        <v>17064</v>
      </c>
      <c r="L474" s="28">
        <f t="shared" si="125"/>
        <v>15168</v>
      </c>
      <c r="M474" s="29">
        <f t="shared" si="125"/>
        <v>1896</v>
      </c>
    </row>
    <row r="500" spans="1:13">
      <c r="A500" s="61" t="s">
        <v>0</v>
      </c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</row>
    <row r="501" spans="1:13">
      <c r="A501" s="63" t="s">
        <v>1</v>
      </c>
      <c r="B501" s="64"/>
      <c r="C501" s="64"/>
      <c r="D501" s="64"/>
      <c r="E501" s="64"/>
      <c r="F501" s="64"/>
      <c r="G501" s="64"/>
      <c r="H501" s="64"/>
      <c r="I501" s="64"/>
      <c r="J501" s="64"/>
      <c r="K501" s="64"/>
      <c r="L501" s="64"/>
      <c r="M501" s="64"/>
    </row>
    <row r="502" spans="1:13" ht="15.75" thickBot="1">
      <c r="A502" s="52" t="s">
        <v>2</v>
      </c>
      <c r="B502" s="53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3"/>
    </row>
    <row r="503" spans="1:13">
      <c r="A503" s="55" t="s">
        <v>47</v>
      </c>
      <c r="B503" s="56"/>
      <c r="C503" s="56"/>
      <c r="D503" s="56"/>
      <c r="E503" s="56"/>
      <c r="F503" s="56"/>
      <c r="G503" s="56"/>
      <c r="H503" s="56"/>
      <c r="I503" s="56" t="s">
        <v>36</v>
      </c>
      <c r="J503" s="56"/>
      <c r="K503" s="56"/>
      <c r="L503" s="56"/>
      <c r="M503" s="57"/>
    </row>
    <row r="504" spans="1:13">
      <c r="A504" s="58" t="s">
        <v>3</v>
      </c>
      <c r="B504" s="59"/>
      <c r="C504" s="59"/>
      <c r="D504" s="60"/>
      <c r="E504" s="30">
        <v>48900</v>
      </c>
      <c r="F504" s="40" t="s">
        <v>4</v>
      </c>
      <c r="G504" s="40"/>
      <c r="H504" s="40"/>
      <c r="I504" s="40"/>
      <c r="J504" s="40"/>
      <c r="K504" s="44" t="s">
        <v>5</v>
      </c>
      <c r="L504" s="44"/>
      <c r="M504" s="45"/>
    </row>
    <row r="505" spans="1:13">
      <c r="A505" s="46" t="s">
        <v>6</v>
      </c>
      <c r="B505" s="48" t="s">
        <v>7</v>
      </c>
      <c r="C505" s="48" t="s">
        <v>8</v>
      </c>
      <c r="D505" s="48" t="s">
        <v>9</v>
      </c>
      <c r="E505" s="48" t="s">
        <v>10</v>
      </c>
      <c r="F505" s="48" t="s">
        <v>11</v>
      </c>
      <c r="G505" s="48" t="s">
        <v>12</v>
      </c>
      <c r="H505" s="48" t="s">
        <v>13</v>
      </c>
      <c r="I505" s="48" t="s">
        <v>14</v>
      </c>
      <c r="J505" s="48" t="s">
        <v>15</v>
      </c>
      <c r="K505" s="50" t="s">
        <v>16</v>
      </c>
      <c r="L505" s="50" t="s">
        <v>17</v>
      </c>
      <c r="M505" s="32" t="s">
        <v>18</v>
      </c>
    </row>
    <row r="506" spans="1:13">
      <c r="A506" s="46"/>
      <c r="B506" s="48"/>
      <c r="C506" s="48"/>
      <c r="D506" s="48"/>
      <c r="E506" s="48"/>
      <c r="F506" s="48"/>
      <c r="G506" s="48"/>
      <c r="H506" s="48"/>
      <c r="I506" s="48"/>
      <c r="J506" s="48"/>
      <c r="K506" s="50"/>
      <c r="L506" s="50"/>
      <c r="M506" s="32"/>
    </row>
    <row r="507" spans="1:13" ht="15.75" thickBot="1">
      <c r="A507" s="47"/>
      <c r="B507" s="49"/>
      <c r="C507" s="49"/>
      <c r="D507" s="49"/>
      <c r="E507" s="49"/>
      <c r="F507" s="49"/>
      <c r="G507" s="49"/>
      <c r="H507" s="49"/>
      <c r="I507" s="49"/>
      <c r="J507" s="49"/>
      <c r="K507" s="51"/>
      <c r="L507" s="51"/>
      <c r="M507" s="33"/>
    </row>
    <row r="508" spans="1:13">
      <c r="A508" s="16">
        <v>1</v>
      </c>
      <c r="B508" s="2" t="s">
        <v>19</v>
      </c>
      <c r="C508" s="3">
        <v>2021</v>
      </c>
      <c r="D508" s="14">
        <f>E504</f>
        <v>48900</v>
      </c>
      <c r="E508" s="5">
        <f>D508*31%</f>
        <v>15159</v>
      </c>
      <c r="F508" s="5">
        <f>D508*28%</f>
        <v>13692.000000000002</v>
      </c>
      <c r="G508" s="5">
        <f>E508-F508</f>
        <v>1466.9999999999982</v>
      </c>
      <c r="H508" s="5" t="s">
        <v>20</v>
      </c>
      <c r="I508" s="5" t="s">
        <v>20</v>
      </c>
      <c r="J508" s="5" t="s">
        <v>20</v>
      </c>
      <c r="K508" s="5" t="s">
        <v>20</v>
      </c>
      <c r="L508" s="5" t="s">
        <v>20</v>
      </c>
      <c r="M508" s="17" t="s">
        <v>20</v>
      </c>
    </row>
    <row r="509" spans="1:13">
      <c r="A509" s="18">
        <v>2</v>
      </c>
      <c r="B509" s="6" t="s">
        <v>21</v>
      </c>
      <c r="C509" s="7">
        <v>2021</v>
      </c>
      <c r="D509" s="14">
        <f>D508</f>
        <v>48900</v>
      </c>
      <c r="E509" s="5">
        <f t="shared" ref="E509:E516" si="126">D509*31%</f>
        <v>15159</v>
      </c>
      <c r="F509" s="5">
        <f t="shared" ref="F509:F516" si="127">D509*28%</f>
        <v>13692.000000000002</v>
      </c>
      <c r="G509" s="5">
        <f t="shared" ref="G509:G516" si="128">E509-F509</f>
        <v>1466.9999999999982</v>
      </c>
      <c r="H509" s="8" t="s">
        <v>20</v>
      </c>
      <c r="I509" s="8" t="s">
        <v>20</v>
      </c>
      <c r="J509" s="8" t="s">
        <v>20</v>
      </c>
      <c r="K509" s="8" t="s">
        <v>20</v>
      </c>
      <c r="L509" s="8" t="s">
        <v>20</v>
      </c>
      <c r="M509" s="19" t="s">
        <v>20</v>
      </c>
    </row>
    <row r="510" spans="1:13">
      <c r="A510" s="18">
        <v>3</v>
      </c>
      <c r="B510" s="6" t="s">
        <v>22</v>
      </c>
      <c r="C510" s="7">
        <v>2021</v>
      </c>
      <c r="D510" s="14">
        <f t="shared" ref="D510:D516" si="129">D509</f>
        <v>48900</v>
      </c>
      <c r="E510" s="5">
        <f t="shared" si="126"/>
        <v>15159</v>
      </c>
      <c r="F510" s="5">
        <f t="shared" si="127"/>
        <v>13692.000000000002</v>
      </c>
      <c r="G510" s="5">
        <f t="shared" si="128"/>
        <v>1466.9999999999982</v>
      </c>
      <c r="H510" s="8" t="s">
        <v>20</v>
      </c>
      <c r="I510" s="8" t="s">
        <v>20</v>
      </c>
      <c r="J510" s="8" t="s">
        <v>20</v>
      </c>
      <c r="K510" s="8" t="s">
        <v>20</v>
      </c>
      <c r="L510" s="8" t="s">
        <v>20</v>
      </c>
      <c r="M510" s="19" t="s">
        <v>20</v>
      </c>
    </row>
    <row r="511" spans="1:13">
      <c r="A511" s="18">
        <v>4</v>
      </c>
      <c r="B511" s="6" t="s">
        <v>23</v>
      </c>
      <c r="C511" s="7">
        <v>2021</v>
      </c>
      <c r="D511" s="14">
        <f t="shared" si="129"/>
        <v>48900</v>
      </c>
      <c r="E511" s="5">
        <f t="shared" si="126"/>
        <v>15159</v>
      </c>
      <c r="F511" s="5">
        <f t="shared" si="127"/>
        <v>13692.000000000002</v>
      </c>
      <c r="G511" s="5">
        <f t="shared" si="128"/>
        <v>1466.9999999999982</v>
      </c>
      <c r="H511" s="8" t="s">
        <v>20</v>
      </c>
      <c r="I511" s="8" t="s">
        <v>20</v>
      </c>
      <c r="J511" s="8" t="s">
        <v>20</v>
      </c>
      <c r="K511" s="8" t="s">
        <v>20</v>
      </c>
      <c r="L511" s="8" t="s">
        <v>20</v>
      </c>
      <c r="M511" s="19" t="s">
        <v>20</v>
      </c>
    </row>
    <row r="512" spans="1:13">
      <c r="A512" s="18">
        <v>5</v>
      </c>
      <c r="B512" s="6" t="s">
        <v>24</v>
      </c>
      <c r="C512" s="7">
        <v>2021</v>
      </c>
      <c r="D512" s="14">
        <f t="shared" si="129"/>
        <v>48900</v>
      </c>
      <c r="E512" s="5">
        <f t="shared" si="126"/>
        <v>15159</v>
      </c>
      <c r="F512" s="5">
        <f t="shared" si="127"/>
        <v>13692.000000000002</v>
      </c>
      <c r="G512" s="5">
        <f t="shared" si="128"/>
        <v>1466.9999999999982</v>
      </c>
      <c r="H512" s="8" t="s">
        <v>20</v>
      </c>
      <c r="I512" s="8" t="s">
        <v>20</v>
      </c>
      <c r="J512" s="8" t="s">
        <v>20</v>
      </c>
      <c r="K512" s="8" t="s">
        <v>20</v>
      </c>
      <c r="L512" s="8" t="s">
        <v>20</v>
      </c>
      <c r="M512" s="19" t="s">
        <v>20</v>
      </c>
    </row>
    <row r="513" spans="1:13">
      <c r="A513" s="18">
        <v>6</v>
      </c>
      <c r="B513" s="6" t="s">
        <v>25</v>
      </c>
      <c r="C513" s="7">
        <v>2021</v>
      </c>
      <c r="D513" s="14">
        <f t="shared" si="129"/>
        <v>48900</v>
      </c>
      <c r="E513" s="5">
        <f t="shared" si="126"/>
        <v>15159</v>
      </c>
      <c r="F513" s="5">
        <f t="shared" si="127"/>
        <v>13692.000000000002</v>
      </c>
      <c r="G513" s="5">
        <f t="shared" si="128"/>
        <v>1466.9999999999982</v>
      </c>
      <c r="H513" s="8" t="s">
        <v>20</v>
      </c>
      <c r="I513" s="8" t="s">
        <v>20</v>
      </c>
      <c r="J513" s="8" t="s">
        <v>20</v>
      </c>
      <c r="K513" s="8" t="s">
        <v>20</v>
      </c>
      <c r="L513" s="8" t="s">
        <v>20</v>
      </c>
      <c r="M513" s="19" t="s">
        <v>20</v>
      </c>
    </row>
    <row r="514" spans="1:13">
      <c r="A514" s="18">
        <v>7</v>
      </c>
      <c r="B514" s="6" t="s">
        <v>26</v>
      </c>
      <c r="C514" s="7" t="s">
        <v>27</v>
      </c>
      <c r="D514" s="14">
        <f t="shared" si="129"/>
        <v>48900</v>
      </c>
      <c r="E514" s="5">
        <f t="shared" si="126"/>
        <v>15159</v>
      </c>
      <c r="F514" s="5">
        <f t="shared" si="127"/>
        <v>13692.000000000002</v>
      </c>
      <c r="G514" s="5">
        <f t="shared" si="128"/>
        <v>1466.9999999999982</v>
      </c>
      <c r="H514" s="8" t="s">
        <v>20</v>
      </c>
      <c r="I514" s="8" t="s">
        <v>20</v>
      </c>
      <c r="J514" s="8" t="s">
        <v>20</v>
      </c>
      <c r="K514" s="8" t="s">
        <v>20</v>
      </c>
      <c r="L514" s="8" t="s">
        <v>20</v>
      </c>
      <c r="M514" s="19" t="s">
        <v>20</v>
      </c>
    </row>
    <row r="515" spans="1:13">
      <c r="A515" s="18">
        <v>8</v>
      </c>
      <c r="B515" s="6" t="s">
        <v>28</v>
      </c>
      <c r="C515" s="7" t="s">
        <v>27</v>
      </c>
      <c r="D515" s="14">
        <f t="shared" si="129"/>
        <v>48900</v>
      </c>
      <c r="E515" s="5">
        <f t="shared" si="126"/>
        <v>15159</v>
      </c>
      <c r="F515" s="5">
        <f t="shared" si="127"/>
        <v>13692.000000000002</v>
      </c>
      <c r="G515" s="5">
        <f t="shared" si="128"/>
        <v>1466.9999999999982</v>
      </c>
      <c r="H515" s="8" t="s">
        <v>20</v>
      </c>
      <c r="I515" s="8" t="s">
        <v>20</v>
      </c>
      <c r="J515" s="8" t="s">
        <v>20</v>
      </c>
      <c r="K515" s="8" t="s">
        <v>20</v>
      </c>
      <c r="L515" s="8" t="s">
        <v>20</v>
      </c>
      <c r="M515" s="19" t="s">
        <v>20</v>
      </c>
    </row>
    <row r="516" spans="1:13">
      <c r="A516" s="18">
        <v>9</v>
      </c>
      <c r="B516" s="6" t="s">
        <v>29</v>
      </c>
      <c r="C516" s="7" t="s">
        <v>27</v>
      </c>
      <c r="D516" s="14">
        <f t="shared" si="129"/>
        <v>48900</v>
      </c>
      <c r="E516" s="5">
        <f t="shared" si="126"/>
        <v>15159</v>
      </c>
      <c r="F516" s="5">
        <f t="shared" si="127"/>
        <v>13692.000000000002</v>
      </c>
      <c r="G516" s="5">
        <f t="shared" si="128"/>
        <v>1466.9999999999982</v>
      </c>
      <c r="H516" s="8" t="s">
        <v>20</v>
      </c>
      <c r="I516" s="8" t="s">
        <v>20</v>
      </c>
      <c r="J516" s="8" t="s">
        <v>20</v>
      </c>
      <c r="K516" s="8" t="s">
        <v>20</v>
      </c>
      <c r="L516" s="8" t="s">
        <v>20</v>
      </c>
      <c r="M516" s="19" t="s">
        <v>20</v>
      </c>
    </row>
    <row r="517" spans="1:13">
      <c r="A517" s="18" t="s">
        <v>30</v>
      </c>
      <c r="B517" s="8"/>
      <c r="C517" s="8"/>
      <c r="D517" s="30">
        <f>SUM(D508:D516)</f>
        <v>440100</v>
      </c>
      <c r="E517" s="30">
        <f t="shared" ref="E517:M517" si="130">SUM(E508:E516)</f>
        <v>136431</v>
      </c>
      <c r="F517" s="30">
        <f t="shared" si="130"/>
        <v>123228.00000000001</v>
      </c>
      <c r="G517" s="9">
        <f t="shared" si="130"/>
        <v>13202.999999999984</v>
      </c>
      <c r="H517" s="30">
        <f t="shared" si="130"/>
        <v>0</v>
      </c>
      <c r="I517" s="30">
        <f t="shared" si="130"/>
        <v>0</v>
      </c>
      <c r="J517" s="30">
        <f t="shared" si="130"/>
        <v>0</v>
      </c>
      <c r="K517" s="30">
        <f t="shared" si="130"/>
        <v>0</v>
      </c>
      <c r="L517" s="30">
        <f t="shared" si="130"/>
        <v>0</v>
      </c>
      <c r="M517" s="20">
        <f t="shared" si="130"/>
        <v>0</v>
      </c>
    </row>
    <row r="518" spans="1:13">
      <c r="A518" s="21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3"/>
    </row>
    <row r="519" spans="1:13" ht="15.75" thickBot="1">
      <c r="A519" s="52" t="s">
        <v>2</v>
      </c>
      <c r="B519" s="53"/>
      <c r="C519" s="53"/>
      <c r="D519" s="53"/>
      <c r="E519" s="53"/>
      <c r="F519" s="53"/>
      <c r="G519" s="53"/>
      <c r="H519" s="53"/>
      <c r="I519" s="53"/>
      <c r="J519" s="53"/>
      <c r="K519" s="53"/>
      <c r="L519" s="53"/>
      <c r="M519" s="54"/>
    </row>
    <row r="520" spans="1:13">
      <c r="A520" s="55" t="str">
        <f>A503</f>
        <v>10) Shinde S.G.</v>
      </c>
      <c r="B520" s="56"/>
      <c r="C520" s="56"/>
      <c r="D520" s="56"/>
      <c r="E520" s="56"/>
      <c r="F520" s="56"/>
      <c r="G520" s="56"/>
      <c r="H520" s="56"/>
      <c r="I520" s="56" t="str">
        <f>I503</f>
        <v>Designation-Asst. Teacher</v>
      </c>
      <c r="J520" s="56"/>
      <c r="K520" s="56"/>
      <c r="L520" s="56"/>
      <c r="M520" s="57"/>
    </row>
    <row r="521" spans="1:13">
      <c r="A521" s="38" t="s">
        <v>3</v>
      </c>
      <c r="B521" s="39"/>
      <c r="C521" s="39"/>
      <c r="D521" s="39"/>
      <c r="E521" s="40">
        <f>E504</f>
        <v>48900</v>
      </c>
      <c r="F521" s="40"/>
      <c r="G521" s="41" t="s">
        <v>31</v>
      </c>
      <c r="H521" s="42"/>
      <c r="I521" s="42"/>
      <c r="J521" s="43"/>
      <c r="K521" s="44" t="s">
        <v>5</v>
      </c>
      <c r="L521" s="44"/>
      <c r="M521" s="45"/>
    </row>
    <row r="522" spans="1:13">
      <c r="A522" s="46" t="s">
        <v>6</v>
      </c>
      <c r="B522" s="48" t="s">
        <v>7</v>
      </c>
      <c r="C522" s="48" t="s">
        <v>8</v>
      </c>
      <c r="D522" s="48" t="s">
        <v>9</v>
      </c>
      <c r="E522" s="48" t="s">
        <v>32</v>
      </c>
      <c r="F522" s="48" t="s">
        <v>33</v>
      </c>
      <c r="G522" s="48" t="s">
        <v>12</v>
      </c>
      <c r="H522" s="48" t="s">
        <v>13</v>
      </c>
      <c r="I522" s="48" t="s">
        <v>14</v>
      </c>
      <c r="J522" s="48" t="s">
        <v>15</v>
      </c>
      <c r="K522" s="50" t="s">
        <v>16</v>
      </c>
      <c r="L522" s="50" t="s">
        <v>17</v>
      </c>
      <c r="M522" s="32" t="s">
        <v>18</v>
      </c>
    </row>
    <row r="523" spans="1:13">
      <c r="A523" s="46"/>
      <c r="B523" s="48"/>
      <c r="C523" s="48"/>
      <c r="D523" s="48"/>
      <c r="E523" s="48"/>
      <c r="F523" s="48"/>
      <c r="G523" s="48"/>
      <c r="H523" s="48"/>
      <c r="I523" s="48"/>
      <c r="J523" s="48"/>
      <c r="K523" s="50"/>
      <c r="L523" s="50"/>
      <c r="M523" s="32"/>
    </row>
    <row r="524" spans="1:13" ht="15.75" thickBot="1">
      <c r="A524" s="47"/>
      <c r="B524" s="49"/>
      <c r="C524" s="49"/>
      <c r="D524" s="49"/>
      <c r="E524" s="49"/>
      <c r="F524" s="49"/>
      <c r="G524" s="49"/>
      <c r="H524" s="49"/>
      <c r="I524" s="49"/>
      <c r="J524" s="49"/>
      <c r="K524" s="51"/>
      <c r="L524" s="51"/>
      <c r="M524" s="33"/>
    </row>
    <row r="525" spans="1:13">
      <c r="A525" s="24">
        <v>1</v>
      </c>
      <c r="B525" s="4" t="s">
        <v>19</v>
      </c>
      <c r="C525" s="10">
        <v>2021</v>
      </c>
      <c r="D525" s="14">
        <f>D508</f>
        <v>48900</v>
      </c>
      <c r="E525" s="5">
        <f>D525*28%</f>
        <v>13692.000000000002</v>
      </c>
      <c r="F525" s="5">
        <f>D525*17%</f>
        <v>8313</v>
      </c>
      <c r="G525" s="5">
        <f>E525-F525</f>
        <v>5379.0000000000018</v>
      </c>
      <c r="H525" s="8" t="s">
        <v>20</v>
      </c>
      <c r="I525" s="8" t="s">
        <v>20</v>
      </c>
      <c r="J525" s="8" t="s">
        <v>20</v>
      </c>
      <c r="K525" s="4">
        <f>D525*9%</f>
        <v>4401</v>
      </c>
      <c r="L525" s="4">
        <f>D525*8%</f>
        <v>3912</v>
      </c>
      <c r="M525" s="25">
        <f>K525-L525</f>
        <v>489</v>
      </c>
    </row>
    <row r="526" spans="1:13">
      <c r="A526" s="26">
        <v>2</v>
      </c>
      <c r="B526" s="31" t="s">
        <v>21</v>
      </c>
      <c r="C526" s="11">
        <v>2021</v>
      </c>
      <c r="D526" s="14">
        <f t="shared" ref="D526:D527" si="131">D509</f>
        <v>48900</v>
      </c>
      <c r="E526" s="5">
        <f t="shared" ref="E526:E527" si="132">D526*28%</f>
        <v>13692.000000000002</v>
      </c>
      <c r="F526" s="5">
        <f t="shared" ref="F526:F527" si="133">D526*17%</f>
        <v>8313</v>
      </c>
      <c r="G526" s="5">
        <f t="shared" ref="G526:G527" si="134">E526-F526</f>
        <v>5379.0000000000018</v>
      </c>
      <c r="H526" s="8" t="s">
        <v>20</v>
      </c>
      <c r="I526" s="8" t="s">
        <v>20</v>
      </c>
      <c r="J526" s="8" t="s">
        <v>20</v>
      </c>
      <c r="K526" s="4">
        <f t="shared" ref="K526:K527" si="135">D526*9%</f>
        <v>4401</v>
      </c>
      <c r="L526" s="4">
        <f t="shared" ref="L526:L527" si="136">D526*8%</f>
        <v>3912</v>
      </c>
      <c r="M526" s="25">
        <f t="shared" ref="M526:M527" si="137">K526-L526</f>
        <v>489</v>
      </c>
    </row>
    <row r="527" spans="1:13">
      <c r="A527" s="26">
        <v>3</v>
      </c>
      <c r="B527" s="31" t="s">
        <v>22</v>
      </c>
      <c r="C527" s="11">
        <v>2021</v>
      </c>
      <c r="D527" s="14">
        <f t="shared" si="131"/>
        <v>48900</v>
      </c>
      <c r="E527" s="5">
        <f t="shared" si="132"/>
        <v>13692.000000000002</v>
      </c>
      <c r="F527" s="5">
        <f t="shared" si="133"/>
        <v>8313</v>
      </c>
      <c r="G527" s="5">
        <f t="shared" si="134"/>
        <v>5379.0000000000018</v>
      </c>
      <c r="H527" s="8" t="s">
        <v>20</v>
      </c>
      <c r="I527" s="8" t="s">
        <v>20</v>
      </c>
      <c r="J527" s="8" t="s">
        <v>20</v>
      </c>
      <c r="K527" s="4">
        <f t="shared" si="135"/>
        <v>4401</v>
      </c>
      <c r="L527" s="4">
        <f t="shared" si="136"/>
        <v>3912</v>
      </c>
      <c r="M527" s="25">
        <f t="shared" si="137"/>
        <v>489</v>
      </c>
    </row>
    <row r="528" spans="1:13">
      <c r="A528" s="34" t="s">
        <v>34</v>
      </c>
      <c r="B528" s="35"/>
      <c r="C528" s="35"/>
      <c r="D528" s="12">
        <f>SUM(D525:D527)</f>
        <v>146700</v>
      </c>
      <c r="E528" s="12">
        <f t="shared" ref="E528:M528" si="138">SUM(E525:E527)</f>
        <v>41076.000000000007</v>
      </c>
      <c r="F528" s="12">
        <f t="shared" si="138"/>
        <v>24939</v>
      </c>
      <c r="G528" s="12">
        <f t="shared" si="138"/>
        <v>16137.000000000005</v>
      </c>
      <c r="H528" s="12">
        <f t="shared" si="138"/>
        <v>0</v>
      </c>
      <c r="I528" s="12">
        <f t="shared" si="138"/>
        <v>0</v>
      </c>
      <c r="J528" s="12">
        <f t="shared" si="138"/>
        <v>0</v>
      </c>
      <c r="K528" s="12">
        <f t="shared" si="138"/>
        <v>13203</v>
      </c>
      <c r="L528" s="12">
        <f t="shared" si="138"/>
        <v>11736</v>
      </c>
      <c r="M528" s="27">
        <f t="shared" si="138"/>
        <v>1467</v>
      </c>
    </row>
    <row r="529" spans="1:13" ht="15.75" thickBot="1">
      <c r="A529" s="36" t="s">
        <v>35</v>
      </c>
      <c r="B529" s="37"/>
      <c r="C529" s="37"/>
      <c r="D529" s="28">
        <f>D528+D517</f>
        <v>586800</v>
      </c>
      <c r="E529" s="28">
        <f>E528+E517</f>
        <v>177507</v>
      </c>
      <c r="F529" s="28">
        <f t="shared" ref="F529:M529" si="139">F528+F517</f>
        <v>148167</v>
      </c>
      <c r="G529" s="28">
        <f t="shared" si="139"/>
        <v>29339.999999999989</v>
      </c>
      <c r="H529" s="28">
        <f t="shared" si="139"/>
        <v>0</v>
      </c>
      <c r="I529" s="28">
        <f t="shared" si="139"/>
        <v>0</v>
      </c>
      <c r="J529" s="28">
        <f t="shared" si="139"/>
        <v>0</v>
      </c>
      <c r="K529" s="28">
        <f t="shared" si="139"/>
        <v>13203</v>
      </c>
      <c r="L529" s="28">
        <f t="shared" si="139"/>
        <v>11736</v>
      </c>
      <c r="M529" s="29">
        <f t="shared" si="139"/>
        <v>1467</v>
      </c>
    </row>
    <row r="555" spans="1:13">
      <c r="A555" s="61" t="s">
        <v>0</v>
      </c>
      <c r="B555" s="62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</row>
    <row r="556" spans="1:13">
      <c r="A556" s="63" t="s">
        <v>1</v>
      </c>
      <c r="B556" s="64"/>
      <c r="C556" s="64"/>
      <c r="D556" s="64"/>
      <c r="E556" s="64"/>
      <c r="F556" s="64"/>
      <c r="G556" s="64"/>
      <c r="H556" s="64"/>
      <c r="I556" s="64"/>
      <c r="J556" s="64"/>
      <c r="K556" s="64"/>
      <c r="L556" s="64"/>
      <c r="M556" s="64"/>
    </row>
    <row r="557" spans="1:13" ht="15.75" thickBot="1">
      <c r="A557" s="52" t="s">
        <v>2</v>
      </c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3"/>
    </row>
    <row r="558" spans="1:13">
      <c r="A558" s="55" t="s">
        <v>48</v>
      </c>
      <c r="B558" s="56"/>
      <c r="C558" s="56"/>
      <c r="D558" s="56"/>
      <c r="E558" s="56"/>
      <c r="F558" s="56"/>
      <c r="G558" s="56"/>
      <c r="H558" s="56"/>
      <c r="I558" s="56" t="s">
        <v>49</v>
      </c>
      <c r="J558" s="56"/>
      <c r="K558" s="56"/>
      <c r="L558" s="56"/>
      <c r="M558" s="57"/>
    </row>
    <row r="559" spans="1:13">
      <c r="A559" s="58" t="s">
        <v>3</v>
      </c>
      <c r="B559" s="59"/>
      <c r="C559" s="59"/>
      <c r="D559" s="60"/>
      <c r="E559" s="30">
        <v>38600</v>
      </c>
      <c r="F559" s="40" t="s">
        <v>4</v>
      </c>
      <c r="G559" s="40"/>
      <c r="H559" s="40"/>
      <c r="I559" s="40"/>
      <c r="J559" s="40"/>
      <c r="K559" s="44" t="s">
        <v>5</v>
      </c>
      <c r="L559" s="44"/>
      <c r="M559" s="45"/>
    </row>
    <row r="560" spans="1:13">
      <c r="A560" s="46" t="s">
        <v>6</v>
      </c>
      <c r="B560" s="48" t="s">
        <v>7</v>
      </c>
      <c r="C560" s="48" t="s">
        <v>8</v>
      </c>
      <c r="D560" s="48" t="s">
        <v>9</v>
      </c>
      <c r="E560" s="48" t="s">
        <v>10</v>
      </c>
      <c r="F560" s="48" t="s">
        <v>11</v>
      </c>
      <c r="G560" s="48" t="s">
        <v>12</v>
      </c>
      <c r="H560" s="48" t="s">
        <v>13</v>
      </c>
      <c r="I560" s="48" t="s">
        <v>14</v>
      </c>
      <c r="J560" s="48" t="s">
        <v>15</v>
      </c>
      <c r="K560" s="50" t="s">
        <v>16</v>
      </c>
      <c r="L560" s="50" t="s">
        <v>17</v>
      </c>
      <c r="M560" s="32" t="s">
        <v>18</v>
      </c>
    </row>
    <row r="561" spans="1:13">
      <c r="A561" s="46"/>
      <c r="B561" s="48"/>
      <c r="C561" s="48"/>
      <c r="D561" s="48"/>
      <c r="E561" s="48"/>
      <c r="F561" s="48"/>
      <c r="G561" s="48"/>
      <c r="H561" s="48"/>
      <c r="I561" s="48"/>
      <c r="J561" s="48"/>
      <c r="K561" s="50"/>
      <c r="L561" s="50"/>
      <c r="M561" s="32"/>
    </row>
    <row r="562" spans="1:13" ht="15.75" thickBot="1">
      <c r="A562" s="47"/>
      <c r="B562" s="49"/>
      <c r="C562" s="49"/>
      <c r="D562" s="49"/>
      <c r="E562" s="49"/>
      <c r="F562" s="49"/>
      <c r="G562" s="49"/>
      <c r="H562" s="49"/>
      <c r="I562" s="49"/>
      <c r="J562" s="49"/>
      <c r="K562" s="51"/>
      <c r="L562" s="51"/>
      <c r="M562" s="33"/>
    </row>
    <row r="563" spans="1:13">
      <c r="A563" s="16">
        <v>1</v>
      </c>
      <c r="B563" s="2" t="s">
        <v>19</v>
      </c>
      <c r="C563" s="3">
        <v>2021</v>
      </c>
      <c r="D563" s="14">
        <f>E559</f>
        <v>38600</v>
      </c>
      <c r="E563" s="5">
        <f>D563*31%</f>
        <v>11966</v>
      </c>
      <c r="F563" s="5">
        <f>D563*28%</f>
        <v>10808.000000000002</v>
      </c>
      <c r="G563" s="5">
        <f>E563-F563</f>
        <v>1157.9999999999982</v>
      </c>
      <c r="H563" s="5" t="s">
        <v>20</v>
      </c>
      <c r="I563" s="5" t="s">
        <v>20</v>
      </c>
      <c r="J563" s="5" t="s">
        <v>20</v>
      </c>
      <c r="K563" s="5" t="s">
        <v>20</v>
      </c>
      <c r="L563" s="5" t="s">
        <v>20</v>
      </c>
      <c r="M563" s="17" t="s">
        <v>20</v>
      </c>
    </row>
    <row r="564" spans="1:13">
      <c r="A564" s="18">
        <v>2</v>
      </c>
      <c r="B564" s="6" t="s">
        <v>21</v>
      </c>
      <c r="C564" s="7">
        <v>2021</v>
      </c>
      <c r="D564" s="14">
        <f>D563</f>
        <v>38600</v>
      </c>
      <c r="E564" s="5">
        <f t="shared" ref="E564:E571" si="140">D564*31%</f>
        <v>11966</v>
      </c>
      <c r="F564" s="5">
        <f t="shared" ref="F564:F571" si="141">D564*28%</f>
        <v>10808.000000000002</v>
      </c>
      <c r="G564" s="5">
        <f t="shared" ref="G564:G571" si="142">E564-F564</f>
        <v>1157.9999999999982</v>
      </c>
      <c r="H564" s="8" t="s">
        <v>20</v>
      </c>
      <c r="I564" s="8" t="s">
        <v>20</v>
      </c>
      <c r="J564" s="8" t="s">
        <v>20</v>
      </c>
      <c r="K564" s="8" t="s">
        <v>20</v>
      </c>
      <c r="L564" s="8" t="s">
        <v>20</v>
      </c>
      <c r="M564" s="19" t="s">
        <v>20</v>
      </c>
    </row>
    <row r="565" spans="1:13">
      <c r="A565" s="18">
        <v>3</v>
      </c>
      <c r="B565" s="6" t="s">
        <v>22</v>
      </c>
      <c r="C565" s="7">
        <v>2021</v>
      </c>
      <c r="D565" s="14">
        <f t="shared" ref="D565:D571" si="143">D564</f>
        <v>38600</v>
      </c>
      <c r="E565" s="5">
        <f t="shared" si="140"/>
        <v>11966</v>
      </c>
      <c r="F565" s="5">
        <f t="shared" si="141"/>
        <v>10808.000000000002</v>
      </c>
      <c r="G565" s="5">
        <f t="shared" si="142"/>
        <v>1157.9999999999982</v>
      </c>
      <c r="H565" s="8" t="s">
        <v>20</v>
      </c>
      <c r="I565" s="8" t="s">
        <v>20</v>
      </c>
      <c r="J565" s="8" t="s">
        <v>20</v>
      </c>
      <c r="K565" s="8" t="s">
        <v>20</v>
      </c>
      <c r="L565" s="8" t="s">
        <v>20</v>
      </c>
      <c r="M565" s="19" t="s">
        <v>20</v>
      </c>
    </row>
    <row r="566" spans="1:13">
      <c r="A566" s="18">
        <v>4</v>
      </c>
      <c r="B566" s="6" t="s">
        <v>23</v>
      </c>
      <c r="C566" s="7">
        <v>2021</v>
      </c>
      <c r="D566" s="14">
        <f t="shared" si="143"/>
        <v>38600</v>
      </c>
      <c r="E566" s="5">
        <f t="shared" si="140"/>
        <v>11966</v>
      </c>
      <c r="F566" s="5">
        <f t="shared" si="141"/>
        <v>10808.000000000002</v>
      </c>
      <c r="G566" s="5">
        <f t="shared" si="142"/>
        <v>1157.9999999999982</v>
      </c>
      <c r="H566" s="8" t="s">
        <v>20</v>
      </c>
      <c r="I566" s="8" t="s">
        <v>20</v>
      </c>
      <c r="J566" s="8" t="s">
        <v>20</v>
      </c>
      <c r="K566" s="8" t="s">
        <v>20</v>
      </c>
      <c r="L566" s="8" t="s">
        <v>20</v>
      </c>
      <c r="M566" s="19" t="s">
        <v>20</v>
      </c>
    </row>
    <row r="567" spans="1:13">
      <c r="A567" s="18">
        <v>5</v>
      </c>
      <c r="B567" s="6" t="s">
        <v>24</v>
      </c>
      <c r="C567" s="7">
        <v>2021</v>
      </c>
      <c r="D567" s="14">
        <f t="shared" si="143"/>
        <v>38600</v>
      </c>
      <c r="E567" s="5">
        <f t="shared" si="140"/>
        <v>11966</v>
      </c>
      <c r="F567" s="5">
        <f t="shared" si="141"/>
        <v>10808.000000000002</v>
      </c>
      <c r="G567" s="5">
        <f t="shared" si="142"/>
        <v>1157.9999999999982</v>
      </c>
      <c r="H567" s="8" t="s">
        <v>20</v>
      </c>
      <c r="I567" s="8" t="s">
        <v>20</v>
      </c>
      <c r="J567" s="8" t="s">
        <v>20</v>
      </c>
      <c r="K567" s="8" t="s">
        <v>20</v>
      </c>
      <c r="L567" s="8" t="s">
        <v>20</v>
      </c>
      <c r="M567" s="19" t="s">
        <v>20</v>
      </c>
    </row>
    <row r="568" spans="1:13">
      <c r="A568" s="18">
        <v>6</v>
      </c>
      <c r="B568" s="6" t="s">
        <v>25</v>
      </c>
      <c r="C568" s="7">
        <v>2021</v>
      </c>
      <c r="D568" s="14">
        <f t="shared" si="143"/>
        <v>38600</v>
      </c>
      <c r="E568" s="5">
        <f t="shared" si="140"/>
        <v>11966</v>
      </c>
      <c r="F568" s="5">
        <f t="shared" si="141"/>
        <v>10808.000000000002</v>
      </c>
      <c r="G568" s="5">
        <f t="shared" si="142"/>
        <v>1157.9999999999982</v>
      </c>
      <c r="H568" s="8" t="s">
        <v>20</v>
      </c>
      <c r="I568" s="8" t="s">
        <v>20</v>
      </c>
      <c r="J568" s="8" t="s">
        <v>20</v>
      </c>
      <c r="K568" s="8" t="s">
        <v>20</v>
      </c>
      <c r="L568" s="8" t="s">
        <v>20</v>
      </c>
      <c r="M568" s="19" t="s">
        <v>20</v>
      </c>
    </row>
    <row r="569" spans="1:13">
      <c r="A569" s="18">
        <v>7</v>
      </c>
      <c r="B569" s="6" t="s">
        <v>26</v>
      </c>
      <c r="C569" s="7" t="s">
        <v>27</v>
      </c>
      <c r="D569" s="14">
        <f t="shared" si="143"/>
        <v>38600</v>
      </c>
      <c r="E569" s="5">
        <f t="shared" si="140"/>
        <v>11966</v>
      </c>
      <c r="F569" s="5">
        <f t="shared" si="141"/>
        <v>10808.000000000002</v>
      </c>
      <c r="G569" s="5">
        <f t="shared" si="142"/>
        <v>1157.9999999999982</v>
      </c>
      <c r="H569" s="8" t="s">
        <v>20</v>
      </c>
      <c r="I569" s="8" t="s">
        <v>20</v>
      </c>
      <c r="J569" s="8" t="s">
        <v>20</v>
      </c>
      <c r="K569" s="8" t="s">
        <v>20</v>
      </c>
      <c r="L569" s="8" t="s">
        <v>20</v>
      </c>
      <c r="M569" s="19" t="s">
        <v>20</v>
      </c>
    </row>
    <row r="570" spans="1:13">
      <c r="A570" s="18">
        <v>8</v>
      </c>
      <c r="B570" s="6" t="s">
        <v>28</v>
      </c>
      <c r="C570" s="7" t="s">
        <v>27</v>
      </c>
      <c r="D570" s="14">
        <f t="shared" si="143"/>
        <v>38600</v>
      </c>
      <c r="E570" s="5">
        <f t="shared" si="140"/>
        <v>11966</v>
      </c>
      <c r="F570" s="5">
        <f t="shared" si="141"/>
        <v>10808.000000000002</v>
      </c>
      <c r="G570" s="5">
        <f t="shared" si="142"/>
        <v>1157.9999999999982</v>
      </c>
      <c r="H570" s="8" t="s">
        <v>20</v>
      </c>
      <c r="I570" s="8" t="s">
        <v>20</v>
      </c>
      <c r="J570" s="8" t="s">
        <v>20</v>
      </c>
      <c r="K570" s="8" t="s">
        <v>20</v>
      </c>
      <c r="L570" s="8" t="s">
        <v>20</v>
      </c>
      <c r="M570" s="19" t="s">
        <v>20</v>
      </c>
    </row>
    <row r="571" spans="1:13">
      <c r="A571" s="18">
        <v>9</v>
      </c>
      <c r="B571" s="6" t="s">
        <v>29</v>
      </c>
      <c r="C571" s="7" t="s">
        <v>27</v>
      </c>
      <c r="D571" s="14">
        <f t="shared" si="143"/>
        <v>38600</v>
      </c>
      <c r="E571" s="5">
        <f t="shared" si="140"/>
        <v>11966</v>
      </c>
      <c r="F571" s="5">
        <f t="shared" si="141"/>
        <v>10808.000000000002</v>
      </c>
      <c r="G571" s="5">
        <f t="shared" si="142"/>
        <v>1157.9999999999982</v>
      </c>
      <c r="H571" s="8" t="s">
        <v>20</v>
      </c>
      <c r="I571" s="8" t="s">
        <v>20</v>
      </c>
      <c r="J571" s="8" t="s">
        <v>20</v>
      </c>
      <c r="K571" s="8" t="s">
        <v>20</v>
      </c>
      <c r="L571" s="8" t="s">
        <v>20</v>
      </c>
      <c r="M571" s="19" t="s">
        <v>20</v>
      </c>
    </row>
    <row r="572" spans="1:13">
      <c r="A572" s="18" t="s">
        <v>30</v>
      </c>
      <c r="B572" s="8"/>
      <c r="C572" s="8"/>
      <c r="D572" s="30">
        <f>SUM(D563:D571)</f>
        <v>347400</v>
      </c>
      <c r="E572" s="30">
        <f t="shared" ref="E572:M572" si="144">SUM(E563:E571)</f>
        <v>107694</v>
      </c>
      <c r="F572" s="30">
        <f t="shared" si="144"/>
        <v>97272.000000000015</v>
      </c>
      <c r="G572" s="9">
        <f t="shared" si="144"/>
        <v>10421.999999999984</v>
      </c>
      <c r="H572" s="30">
        <f t="shared" si="144"/>
        <v>0</v>
      </c>
      <c r="I572" s="30">
        <f t="shared" si="144"/>
        <v>0</v>
      </c>
      <c r="J572" s="30">
        <f t="shared" si="144"/>
        <v>0</v>
      </c>
      <c r="K572" s="30">
        <f t="shared" si="144"/>
        <v>0</v>
      </c>
      <c r="L572" s="30">
        <f t="shared" si="144"/>
        <v>0</v>
      </c>
      <c r="M572" s="20">
        <f t="shared" si="144"/>
        <v>0</v>
      </c>
    </row>
    <row r="573" spans="1:13">
      <c r="A573" s="21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3"/>
    </row>
    <row r="574" spans="1:13" ht="15.75" thickBot="1">
      <c r="A574" s="52" t="s">
        <v>2</v>
      </c>
      <c r="B574" s="53"/>
      <c r="C574" s="53"/>
      <c r="D574" s="53"/>
      <c r="E574" s="53"/>
      <c r="F574" s="53"/>
      <c r="G574" s="53"/>
      <c r="H574" s="53"/>
      <c r="I574" s="53"/>
      <c r="J574" s="53"/>
      <c r="K574" s="53"/>
      <c r="L574" s="53"/>
      <c r="M574" s="54"/>
    </row>
    <row r="575" spans="1:13">
      <c r="A575" s="55" t="str">
        <f>A558</f>
        <v>11) Ingawale R.R.</v>
      </c>
      <c r="B575" s="56"/>
      <c r="C575" s="56"/>
      <c r="D575" s="56"/>
      <c r="E575" s="56"/>
      <c r="F575" s="56"/>
      <c r="G575" s="56"/>
      <c r="H575" s="56"/>
      <c r="I575" s="56" t="str">
        <f>I558</f>
        <v>Designation-Jr.Clerk.</v>
      </c>
      <c r="J575" s="56"/>
      <c r="K575" s="56"/>
      <c r="L575" s="56"/>
      <c r="M575" s="57"/>
    </row>
    <row r="576" spans="1:13">
      <c r="A576" s="38" t="s">
        <v>3</v>
      </c>
      <c r="B576" s="39"/>
      <c r="C576" s="39"/>
      <c r="D576" s="39"/>
      <c r="E576" s="40">
        <f>E559</f>
        <v>38600</v>
      </c>
      <c r="F576" s="40"/>
      <c r="G576" s="41" t="s">
        <v>31</v>
      </c>
      <c r="H576" s="42"/>
      <c r="I576" s="42"/>
      <c r="J576" s="43"/>
      <c r="K576" s="44" t="s">
        <v>5</v>
      </c>
      <c r="L576" s="44"/>
      <c r="M576" s="45"/>
    </row>
    <row r="577" spans="1:13">
      <c r="A577" s="46" t="s">
        <v>6</v>
      </c>
      <c r="B577" s="48" t="s">
        <v>7</v>
      </c>
      <c r="C577" s="48" t="s">
        <v>8</v>
      </c>
      <c r="D577" s="48" t="s">
        <v>9</v>
      </c>
      <c r="E577" s="48" t="s">
        <v>32</v>
      </c>
      <c r="F577" s="48" t="s">
        <v>33</v>
      </c>
      <c r="G577" s="48" t="s">
        <v>12</v>
      </c>
      <c r="H577" s="48" t="s">
        <v>13</v>
      </c>
      <c r="I577" s="48" t="s">
        <v>14</v>
      </c>
      <c r="J577" s="48" t="s">
        <v>15</v>
      </c>
      <c r="K577" s="50" t="s">
        <v>16</v>
      </c>
      <c r="L577" s="50" t="s">
        <v>17</v>
      </c>
      <c r="M577" s="32" t="s">
        <v>18</v>
      </c>
    </row>
    <row r="578" spans="1:13">
      <c r="A578" s="46"/>
      <c r="B578" s="48"/>
      <c r="C578" s="48"/>
      <c r="D578" s="48"/>
      <c r="E578" s="48"/>
      <c r="F578" s="48"/>
      <c r="G578" s="48"/>
      <c r="H578" s="48"/>
      <c r="I578" s="48"/>
      <c r="J578" s="48"/>
      <c r="K578" s="50"/>
      <c r="L578" s="50"/>
      <c r="M578" s="32"/>
    </row>
    <row r="579" spans="1:13" ht="15.75" thickBot="1">
      <c r="A579" s="47"/>
      <c r="B579" s="49"/>
      <c r="C579" s="49"/>
      <c r="D579" s="49"/>
      <c r="E579" s="49"/>
      <c r="F579" s="49"/>
      <c r="G579" s="49"/>
      <c r="H579" s="49"/>
      <c r="I579" s="49"/>
      <c r="J579" s="49"/>
      <c r="K579" s="51"/>
      <c r="L579" s="51"/>
      <c r="M579" s="33"/>
    </row>
    <row r="580" spans="1:13">
      <c r="A580" s="24">
        <v>1</v>
      </c>
      <c r="B580" s="4" t="s">
        <v>19</v>
      </c>
      <c r="C580" s="10">
        <v>2021</v>
      </c>
      <c r="D580" s="14">
        <f>D563</f>
        <v>38600</v>
      </c>
      <c r="E580" s="5">
        <f>D580*28%</f>
        <v>10808.000000000002</v>
      </c>
      <c r="F580" s="5">
        <f>D580*17%</f>
        <v>6562.0000000000009</v>
      </c>
      <c r="G580" s="5">
        <f>E580-F580</f>
        <v>4246.0000000000009</v>
      </c>
      <c r="H580" s="8" t="s">
        <v>20</v>
      </c>
      <c r="I580" s="8" t="s">
        <v>20</v>
      </c>
      <c r="J580" s="8" t="s">
        <v>20</v>
      </c>
      <c r="K580" s="4">
        <f>D580*9%</f>
        <v>3474</v>
      </c>
      <c r="L580" s="4">
        <f>D580*8%</f>
        <v>3088</v>
      </c>
      <c r="M580" s="25">
        <f>K580-L580</f>
        <v>386</v>
      </c>
    </row>
    <row r="581" spans="1:13">
      <c r="A581" s="26">
        <v>2</v>
      </c>
      <c r="B581" s="31" t="s">
        <v>21</v>
      </c>
      <c r="C581" s="11">
        <v>2021</v>
      </c>
      <c r="D581" s="14">
        <f t="shared" ref="D581:D582" si="145">D564</f>
        <v>38600</v>
      </c>
      <c r="E581" s="5">
        <f t="shared" ref="E581:E582" si="146">D581*28%</f>
        <v>10808.000000000002</v>
      </c>
      <c r="F581" s="5">
        <f t="shared" ref="F581:F582" si="147">D581*17%</f>
        <v>6562.0000000000009</v>
      </c>
      <c r="G581" s="5">
        <f t="shared" ref="G581:G582" si="148">E581-F581</f>
        <v>4246.0000000000009</v>
      </c>
      <c r="H581" s="8" t="s">
        <v>20</v>
      </c>
      <c r="I581" s="8" t="s">
        <v>20</v>
      </c>
      <c r="J581" s="8" t="s">
        <v>20</v>
      </c>
      <c r="K581" s="4">
        <f t="shared" ref="K581:K582" si="149">D581*9%</f>
        <v>3474</v>
      </c>
      <c r="L581" s="4">
        <f t="shared" ref="L581:L582" si="150">D581*8%</f>
        <v>3088</v>
      </c>
      <c r="M581" s="25">
        <f t="shared" ref="M581:M582" si="151">K581-L581</f>
        <v>386</v>
      </c>
    </row>
    <row r="582" spans="1:13">
      <c r="A582" s="26">
        <v>3</v>
      </c>
      <c r="B582" s="31" t="s">
        <v>22</v>
      </c>
      <c r="C582" s="11">
        <v>2021</v>
      </c>
      <c r="D582" s="14">
        <f t="shared" si="145"/>
        <v>38600</v>
      </c>
      <c r="E582" s="5">
        <f t="shared" si="146"/>
        <v>10808.000000000002</v>
      </c>
      <c r="F582" s="5">
        <f t="shared" si="147"/>
        <v>6562.0000000000009</v>
      </c>
      <c r="G582" s="5">
        <f t="shared" si="148"/>
        <v>4246.0000000000009</v>
      </c>
      <c r="H582" s="8" t="s">
        <v>20</v>
      </c>
      <c r="I582" s="8" t="s">
        <v>20</v>
      </c>
      <c r="J582" s="8" t="s">
        <v>20</v>
      </c>
      <c r="K582" s="4">
        <f t="shared" si="149"/>
        <v>3474</v>
      </c>
      <c r="L582" s="4">
        <f t="shared" si="150"/>
        <v>3088</v>
      </c>
      <c r="M582" s="25">
        <f t="shared" si="151"/>
        <v>386</v>
      </c>
    </row>
    <row r="583" spans="1:13">
      <c r="A583" s="34" t="s">
        <v>34</v>
      </c>
      <c r="B583" s="35"/>
      <c r="C583" s="35"/>
      <c r="D583" s="12">
        <f>SUM(D580:D582)</f>
        <v>115800</v>
      </c>
      <c r="E583" s="12">
        <f t="shared" ref="E583:M583" si="152">SUM(E580:E582)</f>
        <v>32424.000000000007</v>
      </c>
      <c r="F583" s="12">
        <f t="shared" si="152"/>
        <v>19686.000000000004</v>
      </c>
      <c r="G583" s="12">
        <f t="shared" si="152"/>
        <v>12738.000000000004</v>
      </c>
      <c r="H583" s="12">
        <f t="shared" si="152"/>
        <v>0</v>
      </c>
      <c r="I583" s="12">
        <f t="shared" si="152"/>
        <v>0</v>
      </c>
      <c r="J583" s="12">
        <f t="shared" si="152"/>
        <v>0</v>
      </c>
      <c r="K583" s="12">
        <f t="shared" si="152"/>
        <v>10422</v>
      </c>
      <c r="L583" s="12">
        <f t="shared" si="152"/>
        <v>9264</v>
      </c>
      <c r="M583" s="27">
        <f t="shared" si="152"/>
        <v>1158</v>
      </c>
    </row>
    <row r="584" spans="1:13" ht="15.75" thickBot="1">
      <c r="A584" s="36" t="s">
        <v>35</v>
      </c>
      <c r="B584" s="37"/>
      <c r="C584" s="37"/>
      <c r="D584" s="28">
        <f>D583+D572</f>
        <v>463200</v>
      </c>
      <c r="E584" s="28">
        <f>E583+E572</f>
        <v>140118</v>
      </c>
      <c r="F584" s="28">
        <f t="shared" ref="F584:M584" si="153">F583+F572</f>
        <v>116958.00000000001</v>
      </c>
      <c r="G584" s="28">
        <f t="shared" si="153"/>
        <v>23159.999999999985</v>
      </c>
      <c r="H584" s="28">
        <f t="shared" si="153"/>
        <v>0</v>
      </c>
      <c r="I584" s="28">
        <f t="shared" si="153"/>
        <v>0</v>
      </c>
      <c r="J584" s="28">
        <f t="shared" si="153"/>
        <v>0</v>
      </c>
      <c r="K584" s="28">
        <f t="shared" si="153"/>
        <v>10422</v>
      </c>
      <c r="L584" s="28">
        <f t="shared" si="153"/>
        <v>9264</v>
      </c>
      <c r="M584" s="29">
        <f t="shared" si="153"/>
        <v>1158</v>
      </c>
    </row>
    <row r="610" spans="1:13">
      <c r="A610" s="61" t="s">
        <v>0</v>
      </c>
      <c r="B610" s="62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</row>
    <row r="611" spans="1:13">
      <c r="A611" s="63" t="s">
        <v>1</v>
      </c>
      <c r="B611" s="64"/>
      <c r="C611" s="64"/>
      <c r="D611" s="64"/>
      <c r="E611" s="64"/>
      <c r="F611" s="64"/>
      <c r="G611" s="64"/>
      <c r="H611" s="64"/>
      <c r="I611" s="64"/>
      <c r="J611" s="64"/>
      <c r="K611" s="64"/>
      <c r="L611" s="64"/>
      <c r="M611" s="64"/>
    </row>
    <row r="612" spans="1:13" ht="15.75" thickBot="1">
      <c r="A612" s="52" t="s">
        <v>2</v>
      </c>
      <c r="B612" s="53"/>
      <c r="C612" s="53"/>
      <c r="D612" s="53"/>
      <c r="E612" s="53"/>
      <c r="F612" s="53"/>
      <c r="G612" s="53"/>
      <c r="H612" s="53"/>
      <c r="I612" s="53"/>
      <c r="J612" s="53"/>
      <c r="K612" s="53"/>
      <c r="L612" s="53"/>
      <c r="M612" s="53"/>
    </row>
    <row r="613" spans="1:13">
      <c r="A613" s="55" t="s">
        <v>50</v>
      </c>
      <c r="B613" s="56"/>
      <c r="C613" s="56"/>
      <c r="D613" s="56"/>
      <c r="E613" s="56"/>
      <c r="F613" s="56"/>
      <c r="G613" s="56"/>
      <c r="H613" s="56"/>
      <c r="I613" s="56" t="s">
        <v>51</v>
      </c>
      <c r="J613" s="56"/>
      <c r="K613" s="56"/>
      <c r="L613" s="56"/>
      <c r="M613" s="57"/>
    </row>
    <row r="614" spans="1:13">
      <c r="A614" s="58" t="s">
        <v>3</v>
      </c>
      <c r="B614" s="59"/>
      <c r="C614" s="59"/>
      <c r="D614" s="60"/>
      <c r="E614" s="30">
        <v>38300</v>
      </c>
      <c r="F614" s="40" t="s">
        <v>4</v>
      </c>
      <c r="G614" s="40"/>
      <c r="H614" s="40"/>
      <c r="I614" s="40"/>
      <c r="J614" s="40"/>
      <c r="K614" s="44" t="s">
        <v>5</v>
      </c>
      <c r="L614" s="44"/>
      <c r="M614" s="45"/>
    </row>
    <row r="615" spans="1:13">
      <c r="A615" s="46" t="s">
        <v>6</v>
      </c>
      <c r="B615" s="48" t="s">
        <v>7</v>
      </c>
      <c r="C615" s="48" t="s">
        <v>8</v>
      </c>
      <c r="D615" s="48" t="s">
        <v>9</v>
      </c>
      <c r="E615" s="48" t="s">
        <v>10</v>
      </c>
      <c r="F615" s="48" t="s">
        <v>11</v>
      </c>
      <c r="G615" s="48" t="s">
        <v>12</v>
      </c>
      <c r="H615" s="48" t="s">
        <v>13</v>
      </c>
      <c r="I615" s="48" t="s">
        <v>14</v>
      </c>
      <c r="J615" s="48" t="s">
        <v>15</v>
      </c>
      <c r="K615" s="50" t="s">
        <v>16</v>
      </c>
      <c r="L615" s="50" t="s">
        <v>17</v>
      </c>
      <c r="M615" s="32" t="s">
        <v>18</v>
      </c>
    </row>
    <row r="616" spans="1:13">
      <c r="A616" s="46"/>
      <c r="B616" s="48"/>
      <c r="C616" s="48"/>
      <c r="D616" s="48"/>
      <c r="E616" s="48"/>
      <c r="F616" s="48"/>
      <c r="G616" s="48"/>
      <c r="H616" s="48"/>
      <c r="I616" s="48"/>
      <c r="J616" s="48"/>
      <c r="K616" s="50"/>
      <c r="L616" s="50"/>
      <c r="M616" s="32"/>
    </row>
    <row r="617" spans="1:13" ht="15.75" thickBot="1">
      <c r="A617" s="47"/>
      <c r="B617" s="49"/>
      <c r="C617" s="49"/>
      <c r="D617" s="49"/>
      <c r="E617" s="49"/>
      <c r="F617" s="49"/>
      <c r="G617" s="49"/>
      <c r="H617" s="49"/>
      <c r="I617" s="49"/>
      <c r="J617" s="49"/>
      <c r="K617" s="51"/>
      <c r="L617" s="51"/>
      <c r="M617" s="33"/>
    </row>
    <row r="618" spans="1:13">
      <c r="A618" s="16">
        <v>1</v>
      </c>
      <c r="B618" s="2" t="s">
        <v>19</v>
      </c>
      <c r="C618" s="3">
        <v>2021</v>
      </c>
      <c r="D618" s="14">
        <f>E614</f>
        <v>38300</v>
      </c>
      <c r="E618" s="5">
        <f>D618*31%</f>
        <v>11873</v>
      </c>
      <c r="F618" s="5">
        <f>D618*28%</f>
        <v>10724.000000000002</v>
      </c>
      <c r="G618" s="5">
        <f>E618-F618</f>
        <v>1148.9999999999982</v>
      </c>
      <c r="H618" s="5" t="s">
        <v>20</v>
      </c>
      <c r="I618" s="5" t="s">
        <v>20</v>
      </c>
      <c r="J618" s="5" t="s">
        <v>20</v>
      </c>
      <c r="K618" s="5" t="s">
        <v>20</v>
      </c>
      <c r="L618" s="5" t="s">
        <v>20</v>
      </c>
      <c r="M618" s="17" t="s">
        <v>20</v>
      </c>
    </row>
    <row r="619" spans="1:13">
      <c r="A619" s="18">
        <v>2</v>
      </c>
      <c r="B619" s="6" t="s">
        <v>21</v>
      </c>
      <c r="C619" s="7">
        <v>2021</v>
      </c>
      <c r="D619" s="14">
        <f>D618</f>
        <v>38300</v>
      </c>
      <c r="E619" s="5">
        <f t="shared" ref="E619:E626" si="154">D619*31%</f>
        <v>11873</v>
      </c>
      <c r="F619" s="5">
        <f t="shared" ref="F619:F626" si="155">D619*28%</f>
        <v>10724.000000000002</v>
      </c>
      <c r="G619" s="5">
        <f t="shared" ref="G619:G626" si="156">E619-F619</f>
        <v>1148.9999999999982</v>
      </c>
      <c r="H619" s="8" t="s">
        <v>20</v>
      </c>
      <c r="I619" s="8" t="s">
        <v>20</v>
      </c>
      <c r="J619" s="8" t="s">
        <v>20</v>
      </c>
      <c r="K619" s="8" t="s">
        <v>20</v>
      </c>
      <c r="L619" s="8" t="s">
        <v>20</v>
      </c>
      <c r="M619" s="19" t="s">
        <v>20</v>
      </c>
    </row>
    <row r="620" spans="1:13">
      <c r="A620" s="18">
        <v>3</v>
      </c>
      <c r="B620" s="6" t="s">
        <v>22</v>
      </c>
      <c r="C620" s="7">
        <v>2021</v>
      </c>
      <c r="D620" s="14">
        <f t="shared" ref="D620:D626" si="157">D619</f>
        <v>38300</v>
      </c>
      <c r="E620" s="5">
        <f t="shared" si="154"/>
        <v>11873</v>
      </c>
      <c r="F620" s="5">
        <f t="shared" si="155"/>
        <v>10724.000000000002</v>
      </c>
      <c r="G620" s="5">
        <f t="shared" si="156"/>
        <v>1148.9999999999982</v>
      </c>
      <c r="H620" s="8" t="s">
        <v>20</v>
      </c>
      <c r="I620" s="8" t="s">
        <v>20</v>
      </c>
      <c r="J620" s="8" t="s">
        <v>20</v>
      </c>
      <c r="K620" s="8" t="s">
        <v>20</v>
      </c>
      <c r="L620" s="8" t="s">
        <v>20</v>
      </c>
      <c r="M620" s="19" t="s">
        <v>20</v>
      </c>
    </row>
    <row r="621" spans="1:13">
      <c r="A621" s="18">
        <v>4</v>
      </c>
      <c r="B621" s="6" t="s">
        <v>23</v>
      </c>
      <c r="C621" s="7">
        <v>2021</v>
      </c>
      <c r="D621" s="14">
        <f t="shared" si="157"/>
        <v>38300</v>
      </c>
      <c r="E621" s="5">
        <f t="shared" si="154"/>
        <v>11873</v>
      </c>
      <c r="F621" s="5">
        <f t="shared" si="155"/>
        <v>10724.000000000002</v>
      </c>
      <c r="G621" s="5">
        <f t="shared" si="156"/>
        <v>1148.9999999999982</v>
      </c>
      <c r="H621" s="8" t="s">
        <v>20</v>
      </c>
      <c r="I621" s="8" t="s">
        <v>20</v>
      </c>
      <c r="J621" s="8" t="s">
        <v>20</v>
      </c>
      <c r="K621" s="8" t="s">
        <v>20</v>
      </c>
      <c r="L621" s="8" t="s">
        <v>20</v>
      </c>
      <c r="M621" s="19" t="s">
        <v>20</v>
      </c>
    </row>
    <row r="622" spans="1:13">
      <c r="A622" s="18">
        <v>5</v>
      </c>
      <c r="B622" s="6" t="s">
        <v>24</v>
      </c>
      <c r="C622" s="7">
        <v>2021</v>
      </c>
      <c r="D622" s="14">
        <f t="shared" si="157"/>
        <v>38300</v>
      </c>
      <c r="E622" s="5">
        <f t="shared" si="154"/>
        <v>11873</v>
      </c>
      <c r="F622" s="5">
        <f t="shared" si="155"/>
        <v>10724.000000000002</v>
      </c>
      <c r="G622" s="5">
        <f t="shared" si="156"/>
        <v>1148.9999999999982</v>
      </c>
      <c r="H622" s="8" t="s">
        <v>20</v>
      </c>
      <c r="I622" s="8" t="s">
        <v>20</v>
      </c>
      <c r="J622" s="8" t="s">
        <v>20</v>
      </c>
      <c r="K622" s="8" t="s">
        <v>20</v>
      </c>
      <c r="L622" s="8" t="s">
        <v>20</v>
      </c>
      <c r="M622" s="19" t="s">
        <v>20</v>
      </c>
    </row>
    <row r="623" spans="1:13">
      <c r="A623" s="18">
        <v>6</v>
      </c>
      <c r="B623" s="6" t="s">
        <v>25</v>
      </c>
      <c r="C623" s="7">
        <v>2021</v>
      </c>
      <c r="D623" s="14">
        <f t="shared" si="157"/>
        <v>38300</v>
      </c>
      <c r="E623" s="5">
        <f t="shared" si="154"/>
        <v>11873</v>
      </c>
      <c r="F623" s="5">
        <f t="shared" si="155"/>
        <v>10724.000000000002</v>
      </c>
      <c r="G623" s="5">
        <f t="shared" si="156"/>
        <v>1148.9999999999982</v>
      </c>
      <c r="H623" s="8" t="s">
        <v>20</v>
      </c>
      <c r="I623" s="8" t="s">
        <v>20</v>
      </c>
      <c r="J623" s="8" t="s">
        <v>20</v>
      </c>
      <c r="K623" s="8" t="s">
        <v>20</v>
      </c>
      <c r="L623" s="8" t="s">
        <v>20</v>
      </c>
      <c r="M623" s="19" t="s">
        <v>20</v>
      </c>
    </row>
    <row r="624" spans="1:13">
      <c r="A624" s="18">
        <v>7</v>
      </c>
      <c r="B624" s="6" t="s">
        <v>26</v>
      </c>
      <c r="C624" s="7" t="s">
        <v>27</v>
      </c>
      <c r="D624" s="14">
        <f t="shared" si="157"/>
        <v>38300</v>
      </c>
      <c r="E624" s="5">
        <f t="shared" si="154"/>
        <v>11873</v>
      </c>
      <c r="F624" s="5">
        <f t="shared" si="155"/>
        <v>10724.000000000002</v>
      </c>
      <c r="G624" s="5">
        <f t="shared" si="156"/>
        <v>1148.9999999999982</v>
      </c>
      <c r="H624" s="8" t="s">
        <v>20</v>
      </c>
      <c r="I624" s="8" t="s">
        <v>20</v>
      </c>
      <c r="J624" s="8" t="s">
        <v>20</v>
      </c>
      <c r="K624" s="8" t="s">
        <v>20</v>
      </c>
      <c r="L624" s="8" t="s">
        <v>20</v>
      </c>
      <c r="M624" s="19" t="s">
        <v>20</v>
      </c>
    </row>
    <row r="625" spans="1:13">
      <c r="A625" s="18">
        <v>8</v>
      </c>
      <c r="B625" s="6" t="s">
        <v>28</v>
      </c>
      <c r="C625" s="7" t="s">
        <v>27</v>
      </c>
      <c r="D625" s="14">
        <f t="shared" si="157"/>
        <v>38300</v>
      </c>
      <c r="E625" s="5">
        <f t="shared" si="154"/>
        <v>11873</v>
      </c>
      <c r="F625" s="5">
        <f t="shared" si="155"/>
        <v>10724.000000000002</v>
      </c>
      <c r="G625" s="5">
        <f t="shared" si="156"/>
        <v>1148.9999999999982</v>
      </c>
      <c r="H625" s="8" t="s">
        <v>20</v>
      </c>
      <c r="I625" s="8" t="s">
        <v>20</v>
      </c>
      <c r="J625" s="8" t="s">
        <v>20</v>
      </c>
      <c r="K625" s="8" t="s">
        <v>20</v>
      </c>
      <c r="L625" s="8" t="s">
        <v>20</v>
      </c>
      <c r="M625" s="19" t="s">
        <v>20</v>
      </c>
    </row>
    <row r="626" spans="1:13">
      <c r="A626" s="18">
        <v>9</v>
      </c>
      <c r="B626" s="6" t="s">
        <v>29</v>
      </c>
      <c r="C626" s="7" t="s">
        <v>27</v>
      </c>
      <c r="D626" s="14">
        <f t="shared" si="157"/>
        <v>38300</v>
      </c>
      <c r="E626" s="5">
        <f t="shared" si="154"/>
        <v>11873</v>
      </c>
      <c r="F626" s="5">
        <f t="shared" si="155"/>
        <v>10724.000000000002</v>
      </c>
      <c r="G626" s="5">
        <f t="shared" si="156"/>
        <v>1148.9999999999982</v>
      </c>
      <c r="H626" s="8" t="s">
        <v>20</v>
      </c>
      <c r="I626" s="8" t="s">
        <v>20</v>
      </c>
      <c r="J626" s="8" t="s">
        <v>20</v>
      </c>
      <c r="K626" s="8" t="s">
        <v>20</v>
      </c>
      <c r="L626" s="8" t="s">
        <v>20</v>
      </c>
      <c r="M626" s="19" t="s">
        <v>20</v>
      </c>
    </row>
    <row r="627" spans="1:13">
      <c r="A627" s="18" t="s">
        <v>30</v>
      </c>
      <c r="B627" s="8"/>
      <c r="C627" s="8"/>
      <c r="D627" s="30">
        <f>SUM(D618:D626)</f>
        <v>344700</v>
      </c>
      <c r="E627" s="30">
        <f t="shared" ref="E627:M627" si="158">SUM(E618:E626)</f>
        <v>106857</v>
      </c>
      <c r="F627" s="30">
        <f t="shared" si="158"/>
        <v>96516.000000000015</v>
      </c>
      <c r="G627" s="9">
        <f t="shared" si="158"/>
        <v>10340.999999999984</v>
      </c>
      <c r="H627" s="30">
        <f t="shared" si="158"/>
        <v>0</v>
      </c>
      <c r="I627" s="30">
        <f t="shared" si="158"/>
        <v>0</v>
      </c>
      <c r="J627" s="30">
        <f t="shared" si="158"/>
        <v>0</v>
      </c>
      <c r="K627" s="30">
        <f t="shared" si="158"/>
        <v>0</v>
      </c>
      <c r="L627" s="30">
        <f t="shared" si="158"/>
        <v>0</v>
      </c>
      <c r="M627" s="20">
        <f t="shared" si="158"/>
        <v>0</v>
      </c>
    </row>
    <row r="628" spans="1:13">
      <c r="A628" s="21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3"/>
    </row>
    <row r="629" spans="1:13" ht="15.75" thickBot="1">
      <c r="A629" s="52" t="s">
        <v>2</v>
      </c>
      <c r="B629" s="53"/>
      <c r="C629" s="53"/>
      <c r="D629" s="53"/>
      <c r="E629" s="53"/>
      <c r="F629" s="53"/>
      <c r="G629" s="53"/>
      <c r="H629" s="53"/>
      <c r="I629" s="53"/>
      <c r="J629" s="53"/>
      <c r="K629" s="53"/>
      <c r="L629" s="53"/>
      <c r="M629" s="54"/>
    </row>
    <row r="630" spans="1:13">
      <c r="A630" s="55" t="str">
        <f>A613</f>
        <v>12) Dalvi S.S.</v>
      </c>
      <c r="B630" s="56"/>
      <c r="C630" s="56"/>
      <c r="D630" s="56"/>
      <c r="E630" s="56"/>
      <c r="F630" s="56"/>
      <c r="G630" s="56"/>
      <c r="H630" s="56"/>
      <c r="I630" s="56" t="str">
        <f>I613</f>
        <v>Designation -Lab.Asst.</v>
      </c>
      <c r="J630" s="56"/>
      <c r="K630" s="56"/>
      <c r="L630" s="56"/>
      <c r="M630" s="57"/>
    </row>
    <row r="631" spans="1:13">
      <c r="A631" s="38" t="s">
        <v>3</v>
      </c>
      <c r="B631" s="39"/>
      <c r="C631" s="39"/>
      <c r="D631" s="39"/>
      <c r="E631" s="40">
        <f>E614</f>
        <v>38300</v>
      </c>
      <c r="F631" s="40"/>
      <c r="G631" s="41" t="s">
        <v>31</v>
      </c>
      <c r="H631" s="42"/>
      <c r="I631" s="42"/>
      <c r="J631" s="43"/>
      <c r="K631" s="44" t="s">
        <v>5</v>
      </c>
      <c r="L631" s="44"/>
      <c r="M631" s="45"/>
    </row>
    <row r="632" spans="1:13">
      <c r="A632" s="46" t="s">
        <v>6</v>
      </c>
      <c r="B632" s="48" t="s">
        <v>7</v>
      </c>
      <c r="C632" s="48" t="s">
        <v>8</v>
      </c>
      <c r="D632" s="48" t="s">
        <v>9</v>
      </c>
      <c r="E632" s="48" t="s">
        <v>32</v>
      </c>
      <c r="F632" s="48" t="s">
        <v>33</v>
      </c>
      <c r="G632" s="48" t="s">
        <v>12</v>
      </c>
      <c r="H632" s="48" t="s">
        <v>13</v>
      </c>
      <c r="I632" s="48" t="s">
        <v>14</v>
      </c>
      <c r="J632" s="48" t="s">
        <v>15</v>
      </c>
      <c r="K632" s="50" t="s">
        <v>16</v>
      </c>
      <c r="L632" s="50" t="s">
        <v>17</v>
      </c>
      <c r="M632" s="32" t="s">
        <v>18</v>
      </c>
    </row>
    <row r="633" spans="1:13">
      <c r="A633" s="46"/>
      <c r="B633" s="48"/>
      <c r="C633" s="48"/>
      <c r="D633" s="48"/>
      <c r="E633" s="48"/>
      <c r="F633" s="48"/>
      <c r="G633" s="48"/>
      <c r="H633" s="48"/>
      <c r="I633" s="48"/>
      <c r="J633" s="48"/>
      <c r="K633" s="50"/>
      <c r="L633" s="50"/>
      <c r="M633" s="32"/>
    </row>
    <row r="634" spans="1:13" ht="15.75" thickBot="1">
      <c r="A634" s="47"/>
      <c r="B634" s="49"/>
      <c r="C634" s="49"/>
      <c r="D634" s="49"/>
      <c r="E634" s="49"/>
      <c r="F634" s="49"/>
      <c r="G634" s="49"/>
      <c r="H634" s="49"/>
      <c r="I634" s="49"/>
      <c r="J634" s="49"/>
      <c r="K634" s="51"/>
      <c r="L634" s="51"/>
      <c r="M634" s="33"/>
    </row>
    <row r="635" spans="1:13">
      <c r="A635" s="24">
        <v>1</v>
      </c>
      <c r="B635" s="4" t="s">
        <v>19</v>
      </c>
      <c r="C635" s="10">
        <v>2021</v>
      </c>
      <c r="D635" s="14">
        <f>D618</f>
        <v>38300</v>
      </c>
      <c r="E635" s="5">
        <f>D635*28%</f>
        <v>10724.000000000002</v>
      </c>
      <c r="F635" s="5">
        <f>D635*17%</f>
        <v>6511.0000000000009</v>
      </c>
      <c r="G635" s="5">
        <f>E635-F635</f>
        <v>4213.0000000000009</v>
      </c>
      <c r="H635" s="8" t="s">
        <v>20</v>
      </c>
      <c r="I635" s="8" t="s">
        <v>20</v>
      </c>
      <c r="J635" s="8" t="s">
        <v>20</v>
      </c>
      <c r="K635" s="4">
        <f>D635*9%</f>
        <v>3447</v>
      </c>
      <c r="L635" s="4">
        <f>D635*8%</f>
        <v>3064</v>
      </c>
      <c r="M635" s="25">
        <f>K635-L635</f>
        <v>383</v>
      </c>
    </row>
    <row r="636" spans="1:13">
      <c r="A636" s="26">
        <v>2</v>
      </c>
      <c r="B636" s="31" t="s">
        <v>21</v>
      </c>
      <c r="C636" s="11">
        <v>2021</v>
      </c>
      <c r="D636" s="14">
        <f t="shared" ref="D636:D637" si="159">D619</f>
        <v>38300</v>
      </c>
      <c r="E636" s="5">
        <f t="shared" ref="E636:E637" si="160">D636*28%</f>
        <v>10724.000000000002</v>
      </c>
      <c r="F636" s="5">
        <f t="shared" ref="F636:F637" si="161">D636*17%</f>
        <v>6511.0000000000009</v>
      </c>
      <c r="G636" s="5">
        <f t="shared" ref="G636:G637" si="162">E636-F636</f>
        <v>4213.0000000000009</v>
      </c>
      <c r="H636" s="8" t="s">
        <v>20</v>
      </c>
      <c r="I636" s="8" t="s">
        <v>20</v>
      </c>
      <c r="J636" s="8" t="s">
        <v>20</v>
      </c>
      <c r="K636" s="4">
        <f t="shared" ref="K636:K637" si="163">D636*9%</f>
        <v>3447</v>
      </c>
      <c r="L636" s="4">
        <f t="shared" ref="L636:L637" si="164">D636*8%</f>
        <v>3064</v>
      </c>
      <c r="M636" s="25">
        <f t="shared" ref="M636:M637" si="165">K636-L636</f>
        <v>383</v>
      </c>
    </row>
    <row r="637" spans="1:13">
      <c r="A637" s="26">
        <v>3</v>
      </c>
      <c r="B637" s="31" t="s">
        <v>22</v>
      </c>
      <c r="C637" s="11">
        <v>2021</v>
      </c>
      <c r="D637" s="14">
        <f t="shared" si="159"/>
        <v>38300</v>
      </c>
      <c r="E637" s="5">
        <f t="shared" si="160"/>
        <v>10724.000000000002</v>
      </c>
      <c r="F637" s="5">
        <f t="shared" si="161"/>
        <v>6511.0000000000009</v>
      </c>
      <c r="G637" s="5">
        <f t="shared" si="162"/>
        <v>4213.0000000000009</v>
      </c>
      <c r="H637" s="8" t="s">
        <v>20</v>
      </c>
      <c r="I637" s="8" t="s">
        <v>20</v>
      </c>
      <c r="J637" s="8" t="s">
        <v>20</v>
      </c>
      <c r="K637" s="4">
        <f t="shared" si="163"/>
        <v>3447</v>
      </c>
      <c r="L637" s="4">
        <f t="shared" si="164"/>
        <v>3064</v>
      </c>
      <c r="M637" s="25">
        <f t="shared" si="165"/>
        <v>383</v>
      </c>
    </row>
    <row r="638" spans="1:13">
      <c r="A638" s="34" t="s">
        <v>34</v>
      </c>
      <c r="B638" s="35"/>
      <c r="C638" s="35"/>
      <c r="D638" s="12">
        <f>SUM(D635:D637)</f>
        <v>114900</v>
      </c>
      <c r="E638" s="12">
        <f t="shared" ref="E638:M638" si="166">SUM(E635:E637)</f>
        <v>32172.000000000007</v>
      </c>
      <c r="F638" s="12">
        <f t="shared" si="166"/>
        <v>19533.000000000004</v>
      </c>
      <c r="G638" s="12">
        <f t="shared" si="166"/>
        <v>12639.000000000004</v>
      </c>
      <c r="H638" s="12">
        <f t="shared" si="166"/>
        <v>0</v>
      </c>
      <c r="I638" s="12">
        <f t="shared" si="166"/>
        <v>0</v>
      </c>
      <c r="J638" s="12">
        <f t="shared" si="166"/>
        <v>0</v>
      </c>
      <c r="K638" s="12">
        <f t="shared" si="166"/>
        <v>10341</v>
      </c>
      <c r="L638" s="12">
        <f t="shared" si="166"/>
        <v>9192</v>
      </c>
      <c r="M638" s="27">
        <f t="shared" si="166"/>
        <v>1149</v>
      </c>
    </row>
    <row r="639" spans="1:13" ht="15.75" thickBot="1">
      <c r="A639" s="36" t="s">
        <v>35</v>
      </c>
      <c r="B639" s="37"/>
      <c r="C639" s="37"/>
      <c r="D639" s="28">
        <f>D638+D627</f>
        <v>459600</v>
      </c>
      <c r="E639" s="28">
        <f>E638+E627</f>
        <v>139029</v>
      </c>
      <c r="F639" s="28">
        <f t="shared" ref="F639:M639" si="167">F638+F627</f>
        <v>116049.00000000001</v>
      </c>
      <c r="G639" s="28">
        <f t="shared" si="167"/>
        <v>22979.999999999985</v>
      </c>
      <c r="H639" s="28">
        <f t="shared" si="167"/>
        <v>0</v>
      </c>
      <c r="I639" s="28">
        <f t="shared" si="167"/>
        <v>0</v>
      </c>
      <c r="J639" s="28">
        <f t="shared" si="167"/>
        <v>0</v>
      </c>
      <c r="K639" s="28">
        <f t="shared" si="167"/>
        <v>10341</v>
      </c>
      <c r="L639" s="28">
        <f t="shared" si="167"/>
        <v>9192</v>
      </c>
      <c r="M639" s="29">
        <f t="shared" si="167"/>
        <v>1149</v>
      </c>
    </row>
    <row r="665" spans="1:13">
      <c r="A665" s="61" t="s">
        <v>0</v>
      </c>
      <c r="B665" s="62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</row>
    <row r="666" spans="1:13">
      <c r="A666" s="63" t="s">
        <v>1</v>
      </c>
      <c r="B666" s="64"/>
      <c r="C666" s="64"/>
      <c r="D666" s="64"/>
      <c r="E666" s="64"/>
      <c r="F666" s="64"/>
      <c r="G666" s="64"/>
      <c r="H666" s="64"/>
      <c r="I666" s="64"/>
      <c r="J666" s="64"/>
      <c r="K666" s="64"/>
      <c r="L666" s="64"/>
      <c r="M666" s="64"/>
    </row>
    <row r="667" spans="1:13" ht="15.75" thickBot="1">
      <c r="A667" s="52" t="s">
        <v>2</v>
      </c>
      <c r="B667" s="53"/>
      <c r="C667" s="53"/>
      <c r="D667" s="53"/>
      <c r="E667" s="53"/>
      <c r="F667" s="53"/>
      <c r="G667" s="53"/>
      <c r="H667" s="53"/>
      <c r="I667" s="53"/>
      <c r="J667" s="53"/>
      <c r="K667" s="53"/>
      <c r="L667" s="53"/>
      <c r="M667" s="53"/>
    </row>
    <row r="668" spans="1:13">
      <c r="A668" s="55" t="s">
        <v>52</v>
      </c>
      <c r="B668" s="56"/>
      <c r="C668" s="56"/>
      <c r="D668" s="56"/>
      <c r="E668" s="56"/>
      <c r="F668" s="56"/>
      <c r="G668" s="56"/>
      <c r="H668" s="56"/>
      <c r="I668" s="56" t="s">
        <v>53</v>
      </c>
      <c r="J668" s="56"/>
      <c r="K668" s="56"/>
      <c r="L668" s="56"/>
      <c r="M668" s="57"/>
    </row>
    <row r="669" spans="1:13">
      <c r="A669" s="58" t="s">
        <v>3</v>
      </c>
      <c r="B669" s="59"/>
      <c r="C669" s="59"/>
      <c r="D669" s="60"/>
      <c r="E669" s="30">
        <v>29900</v>
      </c>
      <c r="F669" s="40" t="s">
        <v>4</v>
      </c>
      <c r="G669" s="40"/>
      <c r="H669" s="40"/>
      <c r="I669" s="40"/>
      <c r="J669" s="40"/>
      <c r="K669" s="44" t="s">
        <v>5</v>
      </c>
      <c r="L669" s="44"/>
      <c r="M669" s="45"/>
    </row>
    <row r="670" spans="1:13">
      <c r="A670" s="46" t="s">
        <v>6</v>
      </c>
      <c r="B670" s="48" t="s">
        <v>7</v>
      </c>
      <c r="C670" s="48" t="s">
        <v>8</v>
      </c>
      <c r="D670" s="48" t="s">
        <v>9</v>
      </c>
      <c r="E670" s="48" t="s">
        <v>10</v>
      </c>
      <c r="F670" s="48" t="s">
        <v>11</v>
      </c>
      <c r="G670" s="48" t="s">
        <v>12</v>
      </c>
      <c r="H670" s="48" t="s">
        <v>13</v>
      </c>
      <c r="I670" s="48" t="s">
        <v>14</v>
      </c>
      <c r="J670" s="48" t="s">
        <v>15</v>
      </c>
      <c r="K670" s="50" t="s">
        <v>16</v>
      </c>
      <c r="L670" s="50" t="s">
        <v>17</v>
      </c>
      <c r="M670" s="32" t="s">
        <v>18</v>
      </c>
    </row>
    <row r="671" spans="1:13">
      <c r="A671" s="46"/>
      <c r="B671" s="48"/>
      <c r="C671" s="48"/>
      <c r="D671" s="48"/>
      <c r="E671" s="48"/>
      <c r="F671" s="48"/>
      <c r="G671" s="48"/>
      <c r="H671" s="48"/>
      <c r="I671" s="48"/>
      <c r="J671" s="48"/>
      <c r="K671" s="50"/>
      <c r="L671" s="50"/>
      <c r="M671" s="32"/>
    </row>
    <row r="672" spans="1:13" ht="15.75" thickBot="1">
      <c r="A672" s="47"/>
      <c r="B672" s="49"/>
      <c r="C672" s="49"/>
      <c r="D672" s="49"/>
      <c r="E672" s="49"/>
      <c r="F672" s="49"/>
      <c r="G672" s="49"/>
      <c r="H672" s="49"/>
      <c r="I672" s="49"/>
      <c r="J672" s="49"/>
      <c r="K672" s="51"/>
      <c r="L672" s="51"/>
      <c r="M672" s="33"/>
    </row>
    <row r="673" spans="1:13">
      <c r="A673" s="16">
        <v>1</v>
      </c>
      <c r="B673" s="2" t="s">
        <v>19</v>
      </c>
      <c r="C673" s="3">
        <v>2021</v>
      </c>
      <c r="D673" s="14">
        <f>E669</f>
        <v>29900</v>
      </c>
      <c r="E673" s="5">
        <f>D673*31%</f>
        <v>9269</v>
      </c>
      <c r="F673" s="5">
        <f>D673*28%</f>
        <v>8372</v>
      </c>
      <c r="G673" s="5">
        <f>E673-F673</f>
        <v>897</v>
      </c>
      <c r="H673" s="5" t="s">
        <v>20</v>
      </c>
      <c r="I673" s="5" t="s">
        <v>20</v>
      </c>
      <c r="J673" s="5" t="s">
        <v>20</v>
      </c>
      <c r="K673" s="5" t="s">
        <v>20</v>
      </c>
      <c r="L673" s="5" t="s">
        <v>20</v>
      </c>
      <c r="M673" s="17" t="s">
        <v>20</v>
      </c>
    </row>
    <row r="674" spans="1:13">
      <c r="A674" s="18">
        <v>2</v>
      </c>
      <c r="B674" s="6" t="s">
        <v>21</v>
      </c>
      <c r="C674" s="7">
        <v>2021</v>
      </c>
      <c r="D674" s="14">
        <f>D673</f>
        <v>29900</v>
      </c>
      <c r="E674" s="5">
        <f t="shared" ref="E674:E681" si="168">D674*31%</f>
        <v>9269</v>
      </c>
      <c r="F674" s="5">
        <f t="shared" ref="F674:F681" si="169">D674*28%</f>
        <v>8372</v>
      </c>
      <c r="G674" s="5">
        <f t="shared" ref="G674:G681" si="170">E674-F674</f>
        <v>897</v>
      </c>
      <c r="H674" s="8" t="s">
        <v>20</v>
      </c>
      <c r="I674" s="8" t="s">
        <v>20</v>
      </c>
      <c r="J674" s="8" t="s">
        <v>20</v>
      </c>
      <c r="K674" s="8" t="s">
        <v>20</v>
      </c>
      <c r="L674" s="8" t="s">
        <v>20</v>
      </c>
      <c r="M674" s="19" t="s">
        <v>20</v>
      </c>
    </row>
    <row r="675" spans="1:13">
      <c r="A675" s="18">
        <v>3</v>
      </c>
      <c r="B675" s="6" t="s">
        <v>22</v>
      </c>
      <c r="C675" s="7">
        <v>2021</v>
      </c>
      <c r="D675" s="14">
        <f t="shared" ref="D675:D681" si="171">D674</f>
        <v>29900</v>
      </c>
      <c r="E675" s="5">
        <f t="shared" si="168"/>
        <v>9269</v>
      </c>
      <c r="F675" s="5">
        <f t="shared" si="169"/>
        <v>8372</v>
      </c>
      <c r="G675" s="5">
        <f t="shared" si="170"/>
        <v>897</v>
      </c>
      <c r="H675" s="8" t="s">
        <v>20</v>
      </c>
      <c r="I675" s="8" t="s">
        <v>20</v>
      </c>
      <c r="J675" s="8" t="s">
        <v>20</v>
      </c>
      <c r="K675" s="8" t="s">
        <v>20</v>
      </c>
      <c r="L675" s="8" t="s">
        <v>20</v>
      </c>
      <c r="M675" s="19" t="s">
        <v>20</v>
      </c>
    </row>
    <row r="676" spans="1:13">
      <c r="A676" s="18">
        <v>4</v>
      </c>
      <c r="B676" s="6" t="s">
        <v>23</v>
      </c>
      <c r="C676" s="7">
        <v>2021</v>
      </c>
      <c r="D676" s="14">
        <f t="shared" si="171"/>
        <v>29900</v>
      </c>
      <c r="E676" s="5">
        <f t="shared" si="168"/>
        <v>9269</v>
      </c>
      <c r="F676" s="5">
        <f t="shared" si="169"/>
        <v>8372</v>
      </c>
      <c r="G676" s="5">
        <f t="shared" si="170"/>
        <v>897</v>
      </c>
      <c r="H676" s="8" t="s">
        <v>20</v>
      </c>
      <c r="I676" s="8" t="s">
        <v>20</v>
      </c>
      <c r="J676" s="8" t="s">
        <v>20</v>
      </c>
      <c r="K676" s="8" t="s">
        <v>20</v>
      </c>
      <c r="L676" s="8" t="s">
        <v>20</v>
      </c>
      <c r="M676" s="19" t="s">
        <v>20</v>
      </c>
    </row>
    <row r="677" spans="1:13">
      <c r="A677" s="18">
        <v>5</v>
      </c>
      <c r="B677" s="6" t="s">
        <v>24</v>
      </c>
      <c r="C677" s="7">
        <v>2021</v>
      </c>
      <c r="D677" s="14">
        <f t="shared" si="171"/>
        <v>29900</v>
      </c>
      <c r="E677" s="5">
        <f t="shared" si="168"/>
        <v>9269</v>
      </c>
      <c r="F677" s="5">
        <f t="shared" si="169"/>
        <v>8372</v>
      </c>
      <c r="G677" s="5">
        <f t="shared" si="170"/>
        <v>897</v>
      </c>
      <c r="H677" s="8" t="s">
        <v>20</v>
      </c>
      <c r="I677" s="8" t="s">
        <v>20</v>
      </c>
      <c r="J677" s="8" t="s">
        <v>20</v>
      </c>
      <c r="K677" s="8" t="s">
        <v>20</v>
      </c>
      <c r="L677" s="8" t="s">
        <v>20</v>
      </c>
      <c r="M677" s="19" t="s">
        <v>20</v>
      </c>
    </row>
    <row r="678" spans="1:13">
      <c r="A678" s="18">
        <v>6</v>
      </c>
      <c r="B678" s="6" t="s">
        <v>25</v>
      </c>
      <c r="C678" s="7">
        <v>2021</v>
      </c>
      <c r="D678" s="14">
        <f t="shared" si="171"/>
        <v>29900</v>
      </c>
      <c r="E678" s="5">
        <f t="shared" si="168"/>
        <v>9269</v>
      </c>
      <c r="F678" s="5">
        <f t="shared" si="169"/>
        <v>8372</v>
      </c>
      <c r="G678" s="5">
        <f t="shared" si="170"/>
        <v>897</v>
      </c>
      <c r="H678" s="8" t="s">
        <v>20</v>
      </c>
      <c r="I678" s="8" t="s">
        <v>20</v>
      </c>
      <c r="J678" s="8" t="s">
        <v>20</v>
      </c>
      <c r="K678" s="8" t="s">
        <v>20</v>
      </c>
      <c r="L678" s="8" t="s">
        <v>20</v>
      </c>
      <c r="M678" s="19" t="s">
        <v>20</v>
      </c>
    </row>
    <row r="679" spans="1:13">
      <c r="A679" s="18">
        <v>7</v>
      </c>
      <c r="B679" s="6" t="s">
        <v>26</v>
      </c>
      <c r="C679" s="7" t="s">
        <v>27</v>
      </c>
      <c r="D679" s="14">
        <f t="shared" si="171"/>
        <v>29900</v>
      </c>
      <c r="E679" s="5">
        <f t="shared" si="168"/>
        <v>9269</v>
      </c>
      <c r="F679" s="5">
        <f t="shared" si="169"/>
        <v>8372</v>
      </c>
      <c r="G679" s="5">
        <f t="shared" si="170"/>
        <v>897</v>
      </c>
      <c r="H679" s="8" t="s">
        <v>20</v>
      </c>
      <c r="I679" s="8" t="s">
        <v>20</v>
      </c>
      <c r="J679" s="8" t="s">
        <v>20</v>
      </c>
      <c r="K679" s="8" t="s">
        <v>20</v>
      </c>
      <c r="L679" s="8" t="s">
        <v>20</v>
      </c>
      <c r="M679" s="19" t="s">
        <v>20</v>
      </c>
    </row>
    <row r="680" spans="1:13">
      <c r="A680" s="18">
        <v>8</v>
      </c>
      <c r="B680" s="6" t="s">
        <v>28</v>
      </c>
      <c r="C680" s="7" t="s">
        <v>27</v>
      </c>
      <c r="D680" s="14">
        <f t="shared" si="171"/>
        <v>29900</v>
      </c>
      <c r="E680" s="5">
        <f t="shared" si="168"/>
        <v>9269</v>
      </c>
      <c r="F680" s="5">
        <f t="shared" si="169"/>
        <v>8372</v>
      </c>
      <c r="G680" s="5">
        <f t="shared" si="170"/>
        <v>897</v>
      </c>
      <c r="H680" s="8" t="s">
        <v>20</v>
      </c>
      <c r="I680" s="8" t="s">
        <v>20</v>
      </c>
      <c r="J680" s="8" t="s">
        <v>20</v>
      </c>
      <c r="K680" s="8" t="s">
        <v>20</v>
      </c>
      <c r="L680" s="8" t="s">
        <v>20</v>
      </c>
      <c r="M680" s="19" t="s">
        <v>20</v>
      </c>
    </row>
    <row r="681" spans="1:13">
      <c r="A681" s="18">
        <v>9</v>
      </c>
      <c r="B681" s="6" t="s">
        <v>29</v>
      </c>
      <c r="C681" s="7" t="s">
        <v>27</v>
      </c>
      <c r="D681" s="14">
        <f t="shared" si="171"/>
        <v>29900</v>
      </c>
      <c r="E681" s="5">
        <f t="shared" si="168"/>
        <v>9269</v>
      </c>
      <c r="F681" s="5">
        <f t="shared" si="169"/>
        <v>8372</v>
      </c>
      <c r="G681" s="5">
        <f t="shared" si="170"/>
        <v>897</v>
      </c>
      <c r="H681" s="8" t="s">
        <v>20</v>
      </c>
      <c r="I681" s="8" t="s">
        <v>20</v>
      </c>
      <c r="J681" s="8" t="s">
        <v>20</v>
      </c>
      <c r="K681" s="8" t="s">
        <v>20</v>
      </c>
      <c r="L681" s="8" t="s">
        <v>20</v>
      </c>
      <c r="M681" s="19" t="s">
        <v>20</v>
      </c>
    </row>
    <row r="682" spans="1:13">
      <c r="A682" s="18" t="s">
        <v>30</v>
      </c>
      <c r="B682" s="8"/>
      <c r="C682" s="8"/>
      <c r="D682" s="30">
        <f>SUM(D673:D681)</f>
        <v>269100</v>
      </c>
      <c r="E682" s="30">
        <f t="shared" ref="E682:M682" si="172">SUM(E673:E681)</f>
        <v>83421</v>
      </c>
      <c r="F682" s="30">
        <f t="shared" si="172"/>
        <v>75348</v>
      </c>
      <c r="G682" s="9">
        <f t="shared" si="172"/>
        <v>8073</v>
      </c>
      <c r="H682" s="30">
        <f t="shared" si="172"/>
        <v>0</v>
      </c>
      <c r="I682" s="30">
        <f t="shared" si="172"/>
        <v>0</v>
      </c>
      <c r="J682" s="30">
        <f t="shared" si="172"/>
        <v>0</v>
      </c>
      <c r="K682" s="30">
        <f t="shared" si="172"/>
        <v>0</v>
      </c>
      <c r="L682" s="30">
        <f t="shared" si="172"/>
        <v>0</v>
      </c>
      <c r="M682" s="20">
        <f t="shared" si="172"/>
        <v>0</v>
      </c>
    </row>
    <row r="683" spans="1:13">
      <c r="A683" s="21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3"/>
    </row>
    <row r="684" spans="1:13" ht="15.75" thickBot="1">
      <c r="A684" s="52" t="s">
        <v>2</v>
      </c>
      <c r="B684" s="53"/>
      <c r="C684" s="53"/>
      <c r="D684" s="53"/>
      <c r="E684" s="53"/>
      <c r="F684" s="53"/>
      <c r="G684" s="53"/>
      <c r="H684" s="53"/>
      <c r="I684" s="53"/>
      <c r="J684" s="53"/>
      <c r="K684" s="53"/>
      <c r="L684" s="53"/>
      <c r="M684" s="54"/>
    </row>
    <row r="685" spans="1:13">
      <c r="A685" s="55" t="str">
        <f>A668</f>
        <v>13) Lonadhe A.S.</v>
      </c>
      <c r="B685" s="56"/>
      <c r="C685" s="56"/>
      <c r="D685" s="56"/>
      <c r="E685" s="56"/>
      <c r="F685" s="56"/>
      <c r="G685" s="56"/>
      <c r="H685" s="56"/>
      <c r="I685" s="56" t="str">
        <f>I668</f>
        <v>Designation-Peon</v>
      </c>
      <c r="J685" s="56"/>
      <c r="K685" s="56"/>
      <c r="L685" s="56"/>
      <c r="M685" s="57"/>
    </row>
    <row r="686" spans="1:13">
      <c r="A686" s="38" t="s">
        <v>3</v>
      </c>
      <c r="B686" s="39"/>
      <c r="C686" s="39"/>
      <c r="D686" s="39"/>
      <c r="E686" s="40">
        <f>E669</f>
        <v>29900</v>
      </c>
      <c r="F686" s="40"/>
      <c r="G686" s="41" t="s">
        <v>31</v>
      </c>
      <c r="H686" s="42"/>
      <c r="I686" s="42"/>
      <c r="J686" s="43"/>
      <c r="K686" s="44" t="s">
        <v>5</v>
      </c>
      <c r="L686" s="44"/>
      <c r="M686" s="45"/>
    </row>
    <row r="687" spans="1:13">
      <c r="A687" s="46" t="s">
        <v>6</v>
      </c>
      <c r="B687" s="48" t="s">
        <v>7</v>
      </c>
      <c r="C687" s="48" t="s">
        <v>8</v>
      </c>
      <c r="D687" s="48" t="s">
        <v>9</v>
      </c>
      <c r="E687" s="48" t="s">
        <v>32</v>
      </c>
      <c r="F687" s="48" t="s">
        <v>33</v>
      </c>
      <c r="G687" s="48" t="s">
        <v>12</v>
      </c>
      <c r="H687" s="48" t="s">
        <v>13</v>
      </c>
      <c r="I687" s="48" t="s">
        <v>14</v>
      </c>
      <c r="J687" s="48" t="s">
        <v>15</v>
      </c>
      <c r="K687" s="50" t="s">
        <v>16</v>
      </c>
      <c r="L687" s="50" t="s">
        <v>17</v>
      </c>
      <c r="M687" s="32" t="s">
        <v>18</v>
      </c>
    </row>
    <row r="688" spans="1:13">
      <c r="A688" s="46"/>
      <c r="B688" s="48"/>
      <c r="C688" s="48"/>
      <c r="D688" s="48"/>
      <c r="E688" s="48"/>
      <c r="F688" s="48"/>
      <c r="G688" s="48"/>
      <c r="H688" s="48"/>
      <c r="I688" s="48"/>
      <c r="J688" s="48"/>
      <c r="K688" s="50"/>
      <c r="L688" s="50"/>
      <c r="M688" s="32"/>
    </row>
    <row r="689" spans="1:13" ht="15.75" thickBot="1">
      <c r="A689" s="47"/>
      <c r="B689" s="49"/>
      <c r="C689" s="49"/>
      <c r="D689" s="49"/>
      <c r="E689" s="49"/>
      <c r="F689" s="49"/>
      <c r="G689" s="49"/>
      <c r="H689" s="49"/>
      <c r="I689" s="49"/>
      <c r="J689" s="49"/>
      <c r="K689" s="51"/>
      <c r="L689" s="51"/>
      <c r="M689" s="33"/>
    </row>
    <row r="690" spans="1:13">
      <c r="A690" s="24">
        <v>1</v>
      </c>
      <c r="B690" s="4" t="s">
        <v>19</v>
      </c>
      <c r="C690" s="10">
        <v>2021</v>
      </c>
      <c r="D690" s="14">
        <f>D673</f>
        <v>29900</v>
      </c>
      <c r="E690" s="5">
        <f>D690*28%</f>
        <v>8372</v>
      </c>
      <c r="F690" s="5">
        <f>D690*17%</f>
        <v>5083</v>
      </c>
      <c r="G690" s="5">
        <f>E690-F690</f>
        <v>3289</v>
      </c>
      <c r="H690" s="8" t="s">
        <v>20</v>
      </c>
      <c r="I690" s="8" t="s">
        <v>20</v>
      </c>
      <c r="J690" s="8" t="s">
        <v>20</v>
      </c>
      <c r="K690" s="4">
        <f>D690*9%</f>
        <v>2691</v>
      </c>
      <c r="L690" s="4">
        <f>D690*8%</f>
        <v>2392</v>
      </c>
      <c r="M690" s="25">
        <f>K690-L690</f>
        <v>299</v>
      </c>
    </row>
    <row r="691" spans="1:13">
      <c r="A691" s="26">
        <v>2</v>
      </c>
      <c r="B691" s="31" t="s">
        <v>21</v>
      </c>
      <c r="C691" s="11">
        <v>2021</v>
      </c>
      <c r="D691" s="14">
        <f t="shared" ref="D691:D692" si="173">D674</f>
        <v>29900</v>
      </c>
      <c r="E691" s="5">
        <f t="shared" ref="E691:E692" si="174">D691*28%</f>
        <v>8372</v>
      </c>
      <c r="F691" s="5">
        <f t="shared" ref="F691:F692" si="175">D691*17%</f>
        <v>5083</v>
      </c>
      <c r="G691" s="5">
        <f t="shared" ref="G691:G692" si="176">E691-F691</f>
        <v>3289</v>
      </c>
      <c r="H691" s="8" t="s">
        <v>20</v>
      </c>
      <c r="I691" s="8" t="s">
        <v>20</v>
      </c>
      <c r="J691" s="8" t="s">
        <v>20</v>
      </c>
      <c r="K691" s="4">
        <f t="shared" ref="K691:K692" si="177">D691*9%</f>
        <v>2691</v>
      </c>
      <c r="L691" s="4">
        <f t="shared" ref="L691:L692" si="178">D691*8%</f>
        <v>2392</v>
      </c>
      <c r="M691" s="25">
        <f t="shared" ref="M691:M692" si="179">K691-L691</f>
        <v>299</v>
      </c>
    </row>
    <row r="692" spans="1:13">
      <c r="A692" s="26">
        <v>3</v>
      </c>
      <c r="B692" s="31" t="s">
        <v>22</v>
      </c>
      <c r="C692" s="11">
        <v>2021</v>
      </c>
      <c r="D692" s="14">
        <f t="shared" si="173"/>
        <v>29900</v>
      </c>
      <c r="E692" s="5">
        <f t="shared" si="174"/>
        <v>8372</v>
      </c>
      <c r="F692" s="5">
        <f t="shared" si="175"/>
        <v>5083</v>
      </c>
      <c r="G692" s="5">
        <f t="shared" si="176"/>
        <v>3289</v>
      </c>
      <c r="H692" s="8" t="s">
        <v>20</v>
      </c>
      <c r="I692" s="8" t="s">
        <v>20</v>
      </c>
      <c r="J692" s="8" t="s">
        <v>20</v>
      </c>
      <c r="K692" s="4">
        <f t="shared" si="177"/>
        <v>2691</v>
      </c>
      <c r="L692" s="4">
        <f t="shared" si="178"/>
        <v>2392</v>
      </c>
      <c r="M692" s="25">
        <f t="shared" si="179"/>
        <v>299</v>
      </c>
    </row>
    <row r="693" spans="1:13">
      <c r="A693" s="34" t="s">
        <v>34</v>
      </c>
      <c r="B693" s="35"/>
      <c r="C693" s="35"/>
      <c r="D693" s="12">
        <f>SUM(D690:D692)</f>
        <v>89700</v>
      </c>
      <c r="E693" s="12">
        <f t="shared" ref="E693:M693" si="180">SUM(E690:E692)</f>
        <v>25116</v>
      </c>
      <c r="F693" s="12">
        <f t="shared" si="180"/>
        <v>15249</v>
      </c>
      <c r="G693" s="12">
        <f t="shared" si="180"/>
        <v>9867</v>
      </c>
      <c r="H693" s="12">
        <f t="shared" si="180"/>
        <v>0</v>
      </c>
      <c r="I693" s="12">
        <f t="shared" si="180"/>
        <v>0</v>
      </c>
      <c r="J693" s="12">
        <f t="shared" si="180"/>
        <v>0</v>
      </c>
      <c r="K693" s="12">
        <f t="shared" si="180"/>
        <v>8073</v>
      </c>
      <c r="L693" s="12">
        <f t="shared" si="180"/>
        <v>7176</v>
      </c>
      <c r="M693" s="27">
        <f t="shared" si="180"/>
        <v>897</v>
      </c>
    </row>
    <row r="694" spans="1:13" ht="15.75" thickBot="1">
      <c r="A694" s="36" t="s">
        <v>35</v>
      </c>
      <c r="B694" s="37"/>
      <c r="C694" s="37"/>
      <c r="D694" s="28">
        <f>D693+D682</f>
        <v>358800</v>
      </c>
      <c r="E694" s="28">
        <f>E693+E682</f>
        <v>108537</v>
      </c>
      <c r="F694" s="28">
        <f t="shared" ref="F694:M694" si="181">F693+F682</f>
        <v>90597</v>
      </c>
      <c r="G694" s="28">
        <f t="shared" si="181"/>
        <v>17940</v>
      </c>
      <c r="H694" s="28">
        <f t="shared" si="181"/>
        <v>0</v>
      </c>
      <c r="I694" s="28">
        <f t="shared" si="181"/>
        <v>0</v>
      </c>
      <c r="J694" s="28">
        <f t="shared" si="181"/>
        <v>0</v>
      </c>
      <c r="K694" s="28">
        <f t="shared" si="181"/>
        <v>8073</v>
      </c>
      <c r="L694" s="28">
        <f t="shared" si="181"/>
        <v>7176</v>
      </c>
      <c r="M694" s="29">
        <f t="shared" si="181"/>
        <v>897</v>
      </c>
    </row>
    <row r="720" spans="1:13">
      <c r="A720" s="61" t="s">
        <v>0</v>
      </c>
      <c r="B720" s="62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</row>
    <row r="721" spans="1:13">
      <c r="A721" s="63" t="s">
        <v>1</v>
      </c>
      <c r="B721" s="64"/>
      <c r="C721" s="64"/>
      <c r="D721" s="64"/>
      <c r="E721" s="64"/>
      <c r="F721" s="64"/>
      <c r="G721" s="64"/>
      <c r="H721" s="64"/>
      <c r="I721" s="64"/>
      <c r="J721" s="64"/>
      <c r="K721" s="64"/>
      <c r="L721" s="64"/>
      <c r="M721" s="64"/>
    </row>
    <row r="722" spans="1:13" ht="15.75" thickBot="1">
      <c r="A722" s="52" t="s">
        <v>2</v>
      </c>
      <c r="B722" s="53"/>
      <c r="C722" s="53"/>
      <c r="D722" s="53"/>
      <c r="E722" s="53"/>
      <c r="F722" s="53"/>
      <c r="G722" s="53"/>
      <c r="H722" s="53"/>
      <c r="I722" s="53"/>
      <c r="J722" s="53"/>
      <c r="K722" s="53"/>
      <c r="L722" s="53"/>
      <c r="M722" s="53"/>
    </row>
    <row r="723" spans="1:13">
      <c r="A723" s="55" t="s">
        <v>54</v>
      </c>
      <c r="B723" s="56"/>
      <c r="C723" s="56"/>
      <c r="D723" s="56"/>
      <c r="E723" s="56"/>
      <c r="F723" s="56"/>
      <c r="G723" s="56"/>
      <c r="H723" s="56"/>
      <c r="I723" s="56" t="s">
        <v>55</v>
      </c>
      <c r="J723" s="56"/>
      <c r="K723" s="56"/>
      <c r="L723" s="56"/>
      <c r="M723" s="57"/>
    </row>
    <row r="724" spans="1:13">
      <c r="A724" s="58" t="s">
        <v>3</v>
      </c>
      <c r="B724" s="59"/>
      <c r="C724" s="59"/>
      <c r="D724" s="60"/>
      <c r="E724" s="30">
        <v>29900</v>
      </c>
      <c r="F724" s="40" t="s">
        <v>4</v>
      </c>
      <c r="G724" s="40"/>
      <c r="H724" s="40"/>
      <c r="I724" s="40"/>
      <c r="J724" s="40"/>
      <c r="K724" s="44" t="s">
        <v>5</v>
      </c>
      <c r="L724" s="44"/>
      <c r="M724" s="45"/>
    </row>
    <row r="725" spans="1:13">
      <c r="A725" s="46" t="s">
        <v>6</v>
      </c>
      <c r="B725" s="48" t="s">
        <v>7</v>
      </c>
      <c r="C725" s="48" t="s">
        <v>8</v>
      </c>
      <c r="D725" s="48" t="s">
        <v>9</v>
      </c>
      <c r="E725" s="48" t="s">
        <v>10</v>
      </c>
      <c r="F725" s="48" t="s">
        <v>11</v>
      </c>
      <c r="G725" s="48" t="s">
        <v>12</v>
      </c>
      <c r="H725" s="48" t="s">
        <v>13</v>
      </c>
      <c r="I725" s="48" t="s">
        <v>14</v>
      </c>
      <c r="J725" s="48" t="s">
        <v>15</v>
      </c>
      <c r="K725" s="50" t="s">
        <v>16</v>
      </c>
      <c r="L725" s="50" t="s">
        <v>17</v>
      </c>
      <c r="M725" s="32" t="s">
        <v>18</v>
      </c>
    </row>
    <row r="726" spans="1:13">
      <c r="A726" s="46"/>
      <c r="B726" s="48"/>
      <c r="C726" s="48"/>
      <c r="D726" s="48"/>
      <c r="E726" s="48"/>
      <c r="F726" s="48"/>
      <c r="G726" s="48"/>
      <c r="H726" s="48"/>
      <c r="I726" s="48"/>
      <c r="J726" s="48"/>
      <c r="K726" s="50"/>
      <c r="L726" s="50"/>
      <c r="M726" s="32"/>
    </row>
    <row r="727" spans="1:13" ht="15.75" thickBot="1">
      <c r="A727" s="47"/>
      <c r="B727" s="49"/>
      <c r="C727" s="49"/>
      <c r="D727" s="49"/>
      <c r="E727" s="49"/>
      <c r="F727" s="49"/>
      <c r="G727" s="49"/>
      <c r="H727" s="49"/>
      <c r="I727" s="49"/>
      <c r="J727" s="49"/>
      <c r="K727" s="51"/>
      <c r="L727" s="51"/>
      <c r="M727" s="33"/>
    </row>
    <row r="728" spans="1:13">
      <c r="A728" s="16">
        <v>1</v>
      </c>
      <c r="B728" s="2" t="s">
        <v>19</v>
      </c>
      <c r="C728" s="3">
        <v>2021</v>
      </c>
      <c r="D728" s="14">
        <f>E724</f>
        <v>29900</v>
      </c>
      <c r="E728" s="5">
        <f>D728*31%</f>
        <v>9269</v>
      </c>
      <c r="F728" s="5">
        <f>D728*28%</f>
        <v>8372</v>
      </c>
      <c r="G728" s="5">
        <f>E728-F728</f>
        <v>897</v>
      </c>
      <c r="H728" s="5" t="s">
        <v>20</v>
      </c>
      <c r="I728" s="5" t="s">
        <v>20</v>
      </c>
      <c r="J728" s="5" t="s">
        <v>20</v>
      </c>
      <c r="K728" s="5" t="s">
        <v>20</v>
      </c>
      <c r="L728" s="5" t="s">
        <v>20</v>
      </c>
      <c r="M728" s="17" t="s">
        <v>20</v>
      </c>
    </row>
    <row r="729" spans="1:13">
      <c r="A729" s="18">
        <v>2</v>
      </c>
      <c r="B729" s="6" t="s">
        <v>21</v>
      </c>
      <c r="C729" s="7">
        <v>2021</v>
      </c>
      <c r="D729" s="14">
        <f>D728</f>
        <v>29900</v>
      </c>
      <c r="E729" s="5">
        <f t="shared" ref="E729:E736" si="182">D729*31%</f>
        <v>9269</v>
      </c>
      <c r="F729" s="5">
        <f t="shared" ref="F729:F736" si="183">D729*28%</f>
        <v>8372</v>
      </c>
      <c r="G729" s="5">
        <f t="shared" ref="G729:G736" si="184">E729-F729</f>
        <v>897</v>
      </c>
      <c r="H729" s="8" t="s">
        <v>20</v>
      </c>
      <c r="I729" s="8" t="s">
        <v>20</v>
      </c>
      <c r="J729" s="8" t="s">
        <v>20</v>
      </c>
      <c r="K729" s="8" t="s">
        <v>20</v>
      </c>
      <c r="L729" s="8" t="s">
        <v>20</v>
      </c>
      <c r="M729" s="19" t="s">
        <v>20</v>
      </c>
    </row>
    <row r="730" spans="1:13">
      <c r="A730" s="18">
        <v>3</v>
      </c>
      <c r="B730" s="6" t="s">
        <v>22</v>
      </c>
      <c r="C730" s="7">
        <v>2021</v>
      </c>
      <c r="D730" s="14">
        <f t="shared" ref="D730:D736" si="185">D729</f>
        <v>29900</v>
      </c>
      <c r="E730" s="5">
        <f t="shared" si="182"/>
        <v>9269</v>
      </c>
      <c r="F730" s="5">
        <f t="shared" si="183"/>
        <v>8372</v>
      </c>
      <c r="G730" s="5">
        <f t="shared" si="184"/>
        <v>897</v>
      </c>
      <c r="H730" s="8" t="s">
        <v>20</v>
      </c>
      <c r="I730" s="8" t="s">
        <v>20</v>
      </c>
      <c r="J730" s="8" t="s">
        <v>20</v>
      </c>
      <c r="K730" s="8" t="s">
        <v>20</v>
      </c>
      <c r="L730" s="8" t="s">
        <v>20</v>
      </c>
      <c r="M730" s="19" t="s">
        <v>20</v>
      </c>
    </row>
    <row r="731" spans="1:13">
      <c r="A731" s="18">
        <v>4</v>
      </c>
      <c r="B731" s="6" t="s">
        <v>23</v>
      </c>
      <c r="C731" s="7">
        <v>2021</v>
      </c>
      <c r="D731" s="14">
        <f t="shared" si="185"/>
        <v>29900</v>
      </c>
      <c r="E731" s="5">
        <f t="shared" si="182"/>
        <v>9269</v>
      </c>
      <c r="F731" s="5">
        <f t="shared" si="183"/>
        <v>8372</v>
      </c>
      <c r="G731" s="5">
        <f t="shared" si="184"/>
        <v>897</v>
      </c>
      <c r="H731" s="8" t="s">
        <v>20</v>
      </c>
      <c r="I731" s="8" t="s">
        <v>20</v>
      </c>
      <c r="J731" s="8" t="s">
        <v>20</v>
      </c>
      <c r="K731" s="8" t="s">
        <v>20</v>
      </c>
      <c r="L731" s="8" t="s">
        <v>20</v>
      </c>
      <c r="M731" s="19" t="s">
        <v>20</v>
      </c>
    </row>
    <row r="732" spans="1:13">
      <c r="A732" s="18">
        <v>5</v>
      </c>
      <c r="B732" s="6" t="s">
        <v>24</v>
      </c>
      <c r="C732" s="7">
        <v>2021</v>
      </c>
      <c r="D732" s="14">
        <f t="shared" si="185"/>
        <v>29900</v>
      </c>
      <c r="E732" s="5">
        <f t="shared" si="182"/>
        <v>9269</v>
      </c>
      <c r="F732" s="5">
        <f t="shared" si="183"/>
        <v>8372</v>
      </c>
      <c r="G732" s="5">
        <f t="shared" si="184"/>
        <v>897</v>
      </c>
      <c r="H732" s="8" t="s">
        <v>20</v>
      </c>
      <c r="I732" s="8" t="s">
        <v>20</v>
      </c>
      <c r="J732" s="8" t="s">
        <v>20</v>
      </c>
      <c r="K732" s="8" t="s">
        <v>20</v>
      </c>
      <c r="L732" s="8" t="s">
        <v>20</v>
      </c>
      <c r="M732" s="19" t="s">
        <v>20</v>
      </c>
    </row>
    <row r="733" spans="1:13">
      <c r="A733" s="18">
        <v>6</v>
      </c>
      <c r="B733" s="6" t="s">
        <v>25</v>
      </c>
      <c r="C733" s="7">
        <v>2021</v>
      </c>
      <c r="D733" s="14">
        <f t="shared" si="185"/>
        <v>29900</v>
      </c>
      <c r="E733" s="5">
        <f t="shared" si="182"/>
        <v>9269</v>
      </c>
      <c r="F733" s="5">
        <f t="shared" si="183"/>
        <v>8372</v>
      </c>
      <c r="G733" s="5">
        <f t="shared" si="184"/>
        <v>897</v>
      </c>
      <c r="H733" s="8" t="s">
        <v>20</v>
      </c>
      <c r="I733" s="8" t="s">
        <v>20</v>
      </c>
      <c r="J733" s="8" t="s">
        <v>20</v>
      </c>
      <c r="K733" s="8" t="s">
        <v>20</v>
      </c>
      <c r="L733" s="8" t="s">
        <v>20</v>
      </c>
      <c r="M733" s="19" t="s">
        <v>20</v>
      </c>
    </row>
    <row r="734" spans="1:13">
      <c r="A734" s="18">
        <v>7</v>
      </c>
      <c r="B734" s="6" t="s">
        <v>26</v>
      </c>
      <c r="C734" s="7" t="s">
        <v>27</v>
      </c>
      <c r="D734" s="14">
        <f t="shared" si="185"/>
        <v>29900</v>
      </c>
      <c r="E734" s="5">
        <f t="shared" si="182"/>
        <v>9269</v>
      </c>
      <c r="F734" s="5">
        <f t="shared" si="183"/>
        <v>8372</v>
      </c>
      <c r="G734" s="5">
        <f t="shared" si="184"/>
        <v>897</v>
      </c>
      <c r="H734" s="8" t="s">
        <v>20</v>
      </c>
      <c r="I734" s="8" t="s">
        <v>20</v>
      </c>
      <c r="J734" s="8" t="s">
        <v>20</v>
      </c>
      <c r="K734" s="8" t="s">
        <v>20</v>
      </c>
      <c r="L734" s="8" t="s">
        <v>20</v>
      </c>
      <c r="M734" s="19" t="s">
        <v>20</v>
      </c>
    </row>
    <row r="735" spans="1:13">
      <c r="A735" s="18">
        <v>8</v>
      </c>
      <c r="B735" s="6" t="s">
        <v>28</v>
      </c>
      <c r="C735" s="7" t="s">
        <v>27</v>
      </c>
      <c r="D735" s="14">
        <f t="shared" si="185"/>
        <v>29900</v>
      </c>
      <c r="E735" s="5">
        <f t="shared" si="182"/>
        <v>9269</v>
      </c>
      <c r="F735" s="5">
        <f t="shared" si="183"/>
        <v>8372</v>
      </c>
      <c r="G735" s="5">
        <f t="shared" si="184"/>
        <v>897</v>
      </c>
      <c r="H735" s="8" t="s">
        <v>20</v>
      </c>
      <c r="I735" s="8" t="s">
        <v>20</v>
      </c>
      <c r="J735" s="8" t="s">
        <v>20</v>
      </c>
      <c r="K735" s="8" t="s">
        <v>20</v>
      </c>
      <c r="L735" s="8" t="s">
        <v>20</v>
      </c>
      <c r="M735" s="19" t="s">
        <v>20</v>
      </c>
    </row>
    <row r="736" spans="1:13">
      <c r="A736" s="18">
        <v>9</v>
      </c>
      <c r="B736" s="6" t="s">
        <v>29</v>
      </c>
      <c r="C736" s="7" t="s">
        <v>27</v>
      </c>
      <c r="D736" s="14">
        <f t="shared" si="185"/>
        <v>29900</v>
      </c>
      <c r="E736" s="5">
        <f t="shared" si="182"/>
        <v>9269</v>
      </c>
      <c r="F736" s="5">
        <f t="shared" si="183"/>
        <v>8372</v>
      </c>
      <c r="G736" s="5">
        <f t="shared" si="184"/>
        <v>897</v>
      </c>
      <c r="H736" s="8" t="s">
        <v>20</v>
      </c>
      <c r="I736" s="8" t="s">
        <v>20</v>
      </c>
      <c r="J736" s="8" t="s">
        <v>20</v>
      </c>
      <c r="K736" s="8" t="s">
        <v>20</v>
      </c>
      <c r="L736" s="8" t="s">
        <v>20</v>
      </c>
      <c r="M736" s="19" t="s">
        <v>20</v>
      </c>
    </row>
    <row r="737" spans="1:13">
      <c r="A737" s="18" t="s">
        <v>30</v>
      </c>
      <c r="B737" s="8"/>
      <c r="C737" s="8"/>
      <c r="D737" s="30">
        <f>SUM(D728:D736)</f>
        <v>269100</v>
      </c>
      <c r="E737" s="30">
        <f t="shared" ref="E737:M737" si="186">SUM(E728:E736)</f>
        <v>83421</v>
      </c>
      <c r="F737" s="30">
        <f t="shared" si="186"/>
        <v>75348</v>
      </c>
      <c r="G737" s="9">
        <f t="shared" si="186"/>
        <v>8073</v>
      </c>
      <c r="H737" s="30">
        <f t="shared" si="186"/>
        <v>0</v>
      </c>
      <c r="I737" s="30">
        <f t="shared" si="186"/>
        <v>0</v>
      </c>
      <c r="J737" s="30">
        <f t="shared" si="186"/>
        <v>0</v>
      </c>
      <c r="K737" s="30">
        <f t="shared" si="186"/>
        <v>0</v>
      </c>
      <c r="L737" s="30">
        <f t="shared" si="186"/>
        <v>0</v>
      </c>
      <c r="M737" s="20">
        <f t="shared" si="186"/>
        <v>0</v>
      </c>
    </row>
    <row r="738" spans="1:13">
      <c r="A738" s="21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3"/>
    </row>
    <row r="739" spans="1:13" ht="15.75" thickBot="1">
      <c r="A739" s="52" t="s">
        <v>2</v>
      </c>
      <c r="B739" s="53"/>
      <c r="C739" s="53"/>
      <c r="D739" s="53"/>
      <c r="E739" s="53"/>
      <c r="F739" s="53"/>
      <c r="G739" s="53"/>
      <c r="H739" s="53"/>
      <c r="I739" s="53"/>
      <c r="J739" s="53"/>
      <c r="K739" s="53"/>
      <c r="L739" s="53"/>
      <c r="M739" s="54"/>
    </row>
    <row r="740" spans="1:13">
      <c r="A740" s="55" t="str">
        <f>A723</f>
        <v>14) Salunkhe B.S.</v>
      </c>
      <c r="B740" s="56"/>
      <c r="C740" s="56"/>
      <c r="D740" s="56"/>
      <c r="E740" s="56"/>
      <c r="F740" s="56"/>
      <c r="G740" s="56"/>
      <c r="H740" s="56"/>
      <c r="I740" s="56" t="str">
        <f>I723</f>
        <v>Designation-Peon3</v>
      </c>
      <c r="J740" s="56"/>
      <c r="K740" s="56"/>
      <c r="L740" s="56"/>
      <c r="M740" s="57"/>
    </row>
    <row r="741" spans="1:13">
      <c r="A741" s="38" t="s">
        <v>3</v>
      </c>
      <c r="B741" s="39"/>
      <c r="C741" s="39"/>
      <c r="D741" s="39"/>
      <c r="E741" s="40">
        <f>E724</f>
        <v>29900</v>
      </c>
      <c r="F741" s="40"/>
      <c r="G741" s="41" t="s">
        <v>31</v>
      </c>
      <c r="H741" s="42"/>
      <c r="I741" s="42"/>
      <c r="J741" s="43"/>
      <c r="K741" s="44" t="s">
        <v>5</v>
      </c>
      <c r="L741" s="44"/>
      <c r="M741" s="45"/>
    </row>
    <row r="742" spans="1:13">
      <c r="A742" s="46" t="s">
        <v>6</v>
      </c>
      <c r="B742" s="48" t="s">
        <v>7</v>
      </c>
      <c r="C742" s="48" t="s">
        <v>8</v>
      </c>
      <c r="D742" s="48" t="s">
        <v>9</v>
      </c>
      <c r="E742" s="48" t="s">
        <v>32</v>
      </c>
      <c r="F742" s="48" t="s">
        <v>33</v>
      </c>
      <c r="G742" s="48" t="s">
        <v>12</v>
      </c>
      <c r="H742" s="48" t="s">
        <v>13</v>
      </c>
      <c r="I742" s="48" t="s">
        <v>14</v>
      </c>
      <c r="J742" s="48" t="s">
        <v>15</v>
      </c>
      <c r="K742" s="50" t="s">
        <v>16</v>
      </c>
      <c r="L742" s="50" t="s">
        <v>17</v>
      </c>
      <c r="M742" s="32" t="s">
        <v>18</v>
      </c>
    </row>
    <row r="743" spans="1:13">
      <c r="A743" s="46"/>
      <c r="B743" s="48"/>
      <c r="C743" s="48"/>
      <c r="D743" s="48"/>
      <c r="E743" s="48"/>
      <c r="F743" s="48"/>
      <c r="G743" s="48"/>
      <c r="H743" s="48"/>
      <c r="I743" s="48"/>
      <c r="J743" s="48"/>
      <c r="K743" s="50"/>
      <c r="L743" s="50"/>
      <c r="M743" s="32"/>
    </row>
    <row r="744" spans="1:13" ht="15.75" thickBot="1">
      <c r="A744" s="47"/>
      <c r="B744" s="49"/>
      <c r="C744" s="49"/>
      <c r="D744" s="49"/>
      <c r="E744" s="49"/>
      <c r="F744" s="49"/>
      <c r="G744" s="49"/>
      <c r="H744" s="49"/>
      <c r="I744" s="49"/>
      <c r="J744" s="49"/>
      <c r="K744" s="51"/>
      <c r="L744" s="51"/>
      <c r="M744" s="33"/>
    </row>
    <row r="745" spans="1:13">
      <c r="A745" s="24">
        <v>1</v>
      </c>
      <c r="B745" s="4" t="s">
        <v>19</v>
      </c>
      <c r="C745" s="10">
        <v>2021</v>
      </c>
      <c r="D745" s="14">
        <f>D728</f>
        <v>29900</v>
      </c>
      <c r="E745" s="5">
        <f>D745*28%</f>
        <v>8372</v>
      </c>
      <c r="F745" s="5">
        <f>D745*17%</f>
        <v>5083</v>
      </c>
      <c r="G745" s="5">
        <f>E745-F745</f>
        <v>3289</v>
      </c>
      <c r="H745" s="8" t="s">
        <v>20</v>
      </c>
      <c r="I745" s="8" t="s">
        <v>20</v>
      </c>
      <c r="J745" s="8" t="s">
        <v>20</v>
      </c>
      <c r="K745" s="4">
        <f>D745*9%</f>
        <v>2691</v>
      </c>
      <c r="L745" s="4">
        <f>D745*8%</f>
        <v>2392</v>
      </c>
      <c r="M745" s="25">
        <f>K745-L745</f>
        <v>299</v>
      </c>
    </row>
    <row r="746" spans="1:13">
      <c r="A746" s="26">
        <v>2</v>
      </c>
      <c r="B746" s="31" t="s">
        <v>21</v>
      </c>
      <c r="C746" s="11">
        <v>2021</v>
      </c>
      <c r="D746" s="14">
        <f t="shared" ref="D746:D747" si="187">D729</f>
        <v>29900</v>
      </c>
      <c r="E746" s="5">
        <f t="shared" ref="E746:E747" si="188">D746*28%</f>
        <v>8372</v>
      </c>
      <c r="F746" s="5">
        <f t="shared" ref="F746:F747" si="189">D746*17%</f>
        <v>5083</v>
      </c>
      <c r="G746" s="5">
        <f t="shared" ref="G746:G747" si="190">E746-F746</f>
        <v>3289</v>
      </c>
      <c r="H746" s="8" t="s">
        <v>20</v>
      </c>
      <c r="I746" s="8" t="s">
        <v>20</v>
      </c>
      <c r="J746" s="8" t="s">
        <v>20</v>
      </c>
      <c r="K746" s="4">
        <f t="shared" ref="K746:K747" si="191">D746*9%</f>
        <v>2691</v>
      </c>
      <c r="L746" s="4">
        <f t="shared" ref="L746:L747" si="192">D746*8%</f>
        <v>2392</v>
      </c>
      <c r="M746" s="25">
        <f t="shared" ref="M746:M747" si="193">K746-L746</f>
        <v>299</v>
      </c>
    </row>
    <row r="747" spans="1:13">
      <c r="A747" s="26">
        <v>3</v>
      </c>
      <c r="B747" s="31" t="s">
        <v>22</v>
      </c>
      <c r="C747" s="11">
        <v>2021</v>
      </c>
      <c r="D747" s="14">
        <f t="shared" si="187"/>
        <v>29900</v>
      </c>
      <c r="E747" s="5">
        <f t="shared" si="188"/>
        <v>8372</v>
      </c>
      <c r="F747" s="5">
        <f t="shared" si="189"/>
        <v>5083</v>
      </c>
      <c r="G747" s="5">
        <f t="shared" si="190"/>
        <v>3289</v>
      </c>
      <c r="H747" s="8" t="s">
        <v>20</v>
      </c>
      <c r="I747" s="8" t="s">
        <v>20</v>
      </c>
      <c r="J747" s="8" t="s">
        <v>20</v>
      </c>
      <c r="K747" s="4">
        <f t="shared" si="191"/>
        <v>2691</v>
      </c>
      <c r="L747" s="4">
        <f t="shared" si="192"/>
        <v>2392</v>
      </c>
      <c r="M747" s="25">
        <f t="shared" si="193"/>
        <v>299</v>
      </c>
    </row>
    <row r="748" spans="1:13">
      <c r="A748" s="34" t="s">
        <v>34</v>
      </c>
      <c r="B748" s="35"/>
      <c r="C748" s="35"/>
      <c r="D748" s="12">
        <f>SUM(D745:D747)</f>
        <v>89700</v>
      </c>
      <c r="E748" s="12">
        <f t="shared" ref="E748:M748" si="194">SUM(E745:E747)</f>
        <v>25116</v>
      </c>
      <c r="F748" s="12">
        <f t="shared" si="194"/>
        <v>15249</v>
      </c>
      <c r="G748" s="12">
        <f t="shared" si="194"/>
        <v>9867</v>
      </c>
      <c r="H748" s="12">
        <f t="shared" si="194"/>
        <v>0</v>
      </c>
      <c r="I748" s="12">
        <f t="shared" si="194"/>
        <v>0</v>
      </c>
      <c r="J748" s="12">
        <f t="shared" si="194"/>
        <v>0</v>
      </c>
      <c r="K748" s="12">
        <f t="shared" si="194"/>
        <v>8073</v>
      </c>
      <c r="L748" s="12">
        <f t="shared" si="194"/>
        <v>7176</v>
      </c>
      <c r="M748" s="27">
        <f t="shared" si="194"/>
        <v>897</v>
      </c>
    </row>
    <row r="749" spans="1:13" ht="15.75" thickBot="1">
      <c r="A749" s="36" t="s">
        <v>35</v>
      </c>
      <c r="B749" s="37"/>
      <c r="C749" s="37"/>
      <c r="D749" s="28">
        <f>D748+D737</f>
        <v>358800</v>
      </c>
      <c r="E749" s="28">
        <f>E748+E737</f>
        <v>108537</v>
      </c>
      <c r="F749" s="28">
        <f t="shared" ref="F749:M749" si="195">F748+F737</f>
        <v>90597</v>
      </c>
      <c r="G749" s="28">
        <f t="shared" si="195"/>
        <v>17940</v>
      </c>
      <c r="H749" s="28">
        <f t="shared" si="195"/>
        <v>0</v>
      </c>
      <c r="I749" s="28">
        <f t="shared" si="195"/>
        <v>0</v>
      </c>
      <c r="J749" s="28">
        <f t="shared" si="195"/>
        <v>0</v>
      </c>
      <c r="K749" s="28">
        <f t="shared" si="195"/>
        <v>8073</v>
      </c>
      <c r="L749" s="28">
        <f t="shared" si="195"/>
        <v>7176</v>
      </c>
      <c r="M749" s="29">
        <f t="shared" si="195"/>
        <v>897</v>
      </c>
    </row>
  </sheetData>
  <mergeCells count="602">
    <mergeCell ref="I23:I25"/>
    <mergeCell ref="J23:J25"/>
    <mergeCell ref="K23:K25"/>
    <mergeCell ref="L23:L25"/>
    <mergeCell ref="A23:A25"/>
    <mergeCell ref="B23:B25"/>
    <mergeCell ref="C23:C25"/>
    <mergeCell ref="D23:D25"/>
    <mergeCell ref="E23:E25"/>
    <mergeCell ref="F23:F25"/>
    <mergeCell ref="A1:M1"/>
    <mergeCell ref="A2:M2"/>
    <mergeCell ref="A3:M3"/>
    <mergeCell ref="C6:C8"/>
    <mergeCell ref="D6:D8"/>
    <mergeCell ref="E6:E8"/>
    <mergeCell ref="F6:F8"/>
    <mergeCell ref="A4:H4"/>
    <mergeCell ref="M6:M8"/>
    <mergeCell ref="G6:G8"/>
    <mergeCell ref="H6:H8"/>
    <mergeCell ref="I6:I8"/>
    <mergeCell ref="J6:J8"/>
    <mergeCell ref="K6:K8"/>
    <mergeCell ref="L6:L8"/>
    <mergeCell ref="A6:A8"/>
    <mergeCell ref="B6:B8"/>
    <mergeCell ref="A62:H62"/>
    <mergeCell ref="I62:M62"/>
    <mergeCell ref="A63:D63"/>
    <mergeCell ref="F63:J63"/>
    <mergeCell ref="K63:M63"/>
    <mergeCell ref="A59:M59"/>
    <mergeCell ref="A60:M60"/>
    <mergeCell ref="A61:M61"/>
    <mergeCell ref="I4:M4"/>
    <mergeCell ref="A5:D5"/>
    <mergeCell ref="F5:J5"/>
    <mergeCell ref="K5:M5"/>
    <mergeCell ref="A20:M20"/>
    <mergeCell ref="A21:H21"/>
    <mergeCell ref="I21:M21"/>
    <mergeCell ref="A22:D22"/>
    <mergeCell ref="E22:F22"/>
    <mergeCell ref="G22:J22"/>
    <mergeCell ref="K22:M22"/>
    <mergeCell ref="M23:M25"/>
    <mergeCell ref="A29:C29"/>
    <mergeCell ref="A30:C30"/>
    <mergeCell ref="G23:G25"/>
    <mergeCell ref="H23:H25"/>
    <mergeCell ref="K64:K66"/>
    <mergeCell ref="L64:L66"/>
    <mergeCell ref="M64:M66"/>
    <mergeCell ref="A78:M78"/>
    <mergeCell ref="A79:H79"/>
    <mergeCell ref="I79:M79"/>
    <mergeCell ref="F64:F66"/>
    <mergeCell ref="G64:G66"/>
    <mergeCell ref="H64:H66"/>
    <mergeCell ref="I64:I66"/>
    <mergeCell ref="J64:J66"/>
    <mergeCell ref="A64:A66"/>
    <mergeCell ref="B64:B66"/>
    <mergeCell ref="C64:C66"/>
    <mergeCell ref="D64:D66"/>
    <mergeCell ref="E64:E66"/>
    <mergeCell ref="A80:D80"/>
    <mergeCell ref="E80:F80"/>
    <mergeCell ref="G80:J80"/>
    <mergeCell ref="K80:M80"/>
    <mergeCell ref="A81:A83"/>
    <mergeCell ref="B81:B83"/>
    <mergeCell ref="C81:C83"/>
    <mergeCell ref="D81:D83"/>
    <mergeCell ref="E81:E83"/>
    <mergeCell ref="F81:F83"/>
    <mergeCell ref="G81:G83"/>
    <mergeCell ref="H81:H83"/>
    <mergeCell ref="I81:I83"/>
    <mergeCell ref="J81:J83"/>
    <mergeCell ref="K81:K83"/>
    <mergeCell ref="L81:L83"/>
    <mergeCell ref="A116:M116"/>
    <mergeCell ref="A117:H117"/>
    <mergeCell ref="I117:M117"/>
    <mergeCell ref="A118:D118"/>
    <mergeCell ref="F118:J118"/>
    <mergeCell ref="K118:M118"/>
    <mergeCell ref="M81:M83"/>
    <mergeCell ref="A87:C87"/>
    <mergeCell ref="A88:C88"/>
    <mergeCell ref="A114:M114"/>
    <mergeCell ref="A115:M115"/>
    <mergeCell ref="K119:K121"/>
    <mergeCell ref="L119:L121"/>
    <mergeCell ref="M119:M121"/>
    <mergeCell ref="A133:M133"/>
    <mergeCell ref="A134:H134"/>
    <mergeCell ref="I134:M134"/>
    <mergeCell ref="F119:F121"/>
    <mergeCell ref="G119:G121"/>
    <mergeCell ref="H119:H121"/>
    <mergeCell ref="I119:I121"/>
    <mergeCell ref="J119:J121"/>
    <mergeCell ref="A119:A121"/>
    <mergeCell ref="B119:B121"/>
    <mergeCell ref="C119:C121"/>
    <mergeCell ref="D119:D121"/>
    <mergeCell ref="E119:E121"/>
    <mergeCell ref="A135:D135"/>
    <mergeCell ref="E135:F135"/>
    <mergeCell ref="G135:J135"/>
    <mergeCell ref="K135:M135"/>
    <mergeCell ref="A136:A138"/>
    <mergeCell ref="B136:B138"/>
    <mergeCell ref="C136:C138"/>
    <mergeCell ref="D136:D138"/>
    <mergeCell ref="E136:E138"/>
    <mergeCell ref="F136:F138"/>
    <mergeCell ref="G136:G138"/>
    <mergeCell ref="H136:H138"/>
    <mergeCell ref="I136:I138"/>
    <mergeCell ref="J136:J138"/>
    <mergeCell ref="K136:K138"/>
    <mergeCell ref="L136:L138"/>
    <mergeCell ref="A171:M171"/>
    <mergeCell ref="A172:H172"/>
    <mergeCell ref="I172:M172"/>
    <mergeCell ref="A173:D173"/>
    <mergeCell ref="F173:J173"/>
    <mergeCell ref="K173:M173"/>
    <mergeCell ref="M136:M138"/>
    <mergeCell ref="A142:C142"/>
    <mergeCell ref="A143:C143"/>
    <mergeCell ref="A169:M169"/>
    <mergeCell ref="A170:M170"/>
    <mergeCell ref="K174:K176"/>
    <mergeCell ref="L174:L176"/>
    <mergeCell ref="M174:M176"/>
    <mergeCell ref="A188:M188"/>
    <mergeCell ref="A189:H189"/>
    <mergeCell ref="I189:M189"/>
    <mergeCell ref="F174:F176"/>
    <mergeCell ref="G174:G176"/>
    <mergeCell ref="H174:H176"/>
    <mergeCell ref="I174:I176"/>
    <mergeCell ref="J174:J176"/>
    <mergeCell ref="A174:A176"/>
    <mergeCell ref="B174:B176"/>
    <mergeCell ref="C174:C176"/>
    <mergeCell ref="D174:D176"/>
    <mergeCell ref="E174:E176"/>
    <mergeCell ref="A190:D190"/>
    <mergeCell ref="E190:F190"/>
    <mergeCell ref="G190:J190"/>
    <mergeCell ref="K190:M190"/>
    <mergeCell ref="A191:A193"/>
    <mergeCell ref="B191:B193"/>
    <mergeCell ref="C191:C193"/>
    <mergeCell ref="D191:D193"/>
    <mergeCell ref="E191:E193"/>
    <mergeCell ref="F191:F193"/>
    <mergeCell ref="G191:G193"/>
    <mergeCell ref="H191:H193"/>
    <mergeCell ref="I191:I193"/>
    <mergeCell ref="J191:J193"/>
    <mergeCell ref="K191:K193"/>
    <mergeCell ref="L191:L193"/>
    <mergeCell ref="A226:M226"/>
    <mergeCell ref="A227:H227"/>
    <mergeCell ref="I227:M227"/>
    <mergeCell ref="A228:D228"/>
    <mergeCell ref="F228:J228"/>
    <mergeCell ref="K228:M228"/>
    <mergeCell ref="M191:M193"/>
    <mergeCell ref="A197:C197"/>
    <mergeCell ref="A198:C198"/>
    <mergeCell ref="A224:M224"/>
    <mergeCell ref="A225:M225"/>
    <mergeCell ref="K229:K231"/>
    <mergeCell ref="L229:L231"/>
    <mergeCell ref="M229:M231"/>
    <mergeCell ref="A243:M243"/>
    <mergeCell ref="A244:H244"/>
    <mergeCell ref="I244:M244"/>
    <mergeCell ref="F229:F231"/>
    <mergeCell ref="G229:G231"/>
    <mergeCell ref="H229:H231"/>
    <mergeCell ref="I229:I231"/>
    <mergeCell ref="J229:J231"/>
    <mergeCell ref="A229:A231"/>
    <mergeCell ref="B229:B231"/>
    <mergeCell ref="C229:C231"/>
    <mergeCell ref="D229:D231"/>
    <mergeCell ref="E229:E231"/>
    <mergeCell ref="A245:D245"/>
    <mergeCell ref="E245:F245"/>
    <mergeCell ref="G245:J245"/>
    <mergeCell ref="K245:M245"/>
    <mergeCell ref="A246:A248"/>
    <mergeCell ref="B246:B248"/>
    <mergeCell ref="C246:C248"/>
    <mergeCell ref="D246:D248"/>
    <mergeCell ref="E246:E248"/>
    <mergeCell ref="F246:F248"/>
    <mergeCell ref="G246:G248"/>
    <mergeCell ref="H246:H248"/>
    <mergeCell ref="I246:I248"/>
    <mergeCell ref="J246:J248"/>
    <mergeCell ref="K246:K248"/>
    <mergeCell ref="L246:L248"/>
    <mergeCell ref="A281:M281"/>
    <mergeCell ref="A282:H282"/>
    <mergeCell ref="I282:M282"/>
    <mergeCell ref="A283:D283"/>
    <mergeCell ref="F283:J283"/>
    <mergeCell ref="K283:M283"/>
    <mergeCell ref="M246:M248"/>
    <mergeCell ref="A252:C252"/>
    <mergeCell ref="A253:C253"/>
    <mergeCell ref="A279:M279"/>
    <mergeCell ref="A280:M280"/>
    <mergeCell ref="K284:K286"/>
    <mergeCell ref="L284:L286"/>
    <mergeCell ref="M284:M286"/>
    <mergeCell ref="A298:M298"/>
    <mergeCell ref="A299:H299"/>
    <mergeCell ref="I299:M299"/>
    <mergeCell ref="F284:F286"/>
    <mergeCell ref="G284:G286"/>
    <mergeCell ref="H284:H286"/>
    <mergeCell ref="I284:I286"/>
    <mergeCell ref="J284:J286"/>
    <mergeCell ref="A284:A286"/>
    <mergeCell ref="B284:B286"/>
    <mergeCell ref="C284:C286"/>
    <mergeCell ref="D284:D286"/>
    <mergeCell ref="E284:E286"/>
    <mergeCell ref="A300:D300"/>
    <mergeCell ref="E300:F300"/>
    <mergeCell ref="G300:J300"/>
    <mergeCell ref="K300:M300"/>
    <mergeCell ref="A301:A303"/>
    <mergeCell ref="B301:B303"/>
    <mergeCell ref="C301:C303"/>
    <mergeCell ref="D301:D303"/>
    <mergeCell ref="E301:E303"/>
    <mergeCell ref="F301:F303"/>
    <mergeCell ref="G301:G303"/>
    <mergeCell ref="H301:H303"/>
    <mergeCell ref="I301:I303"/>
    <mergeCell ref="J301:J303"/>
    <mergeCell ref="K301:K303"/>
    <mergeCell ref="L301:L303"/>
    <mergeCell ref="A336:M336"/>
    <mergeCell ref="A337:H337"/>
    <mergeCell ref="I337:M337"/>
    <mergeCell ref="A338:D338"/>
    <mergeCell ref="F338:J338"/>
    <mergeCell ref="K338:M338"/>
    <mergeCell ref="M301:M303"/>
    <mergeCell ref="A307:C307"/>
    <mergeCell ref="A308:C308"/>
    <mergeCell ref="A334:M334"/>
    <mergeCell ref="A335:M335"/>
    <mergeCell ref="K339:K341"/>
    <mergeCell ref="L339:L341"/>
    <mergeCell ref="M339:M341"/>
    <mergeCell ref="A353:M353"/>
    <mergeCell ref="A354:H354"/>
    <mergeCell ref="I354:M354"/>
    <mergeCell ref="F339:F341"/>
    <mergeCell ref="G339:G341"/>
    <mergeCell ref="H339:H341"/>
    <mergeCell ref="I339:I341"/>
    <mergeCell ref="J339:J341"/>
    <mergeCell ref="A339:A341"/>
    <mergeCell ref="B339:B341"/>
    <mergeCell ref="C339:C341"/>
    <mergeCell ref="D339:D341"/>
    <mergeCell ref="E339:E341"/>
    <mergeCell ref="A355:D355"/>
    <mergeCell ref="E355:F355"/>
    <mergeCell ref="G355:J355"/>
    <mergeCell ref="K355:M355"/>
    <mergeCell ref="A356:A358"/>
    <mergeCell ref="B356:B358"/>
    <mergeCell ref="C356:C358"/>
    <mergeCell ref="D356:D358"/>
    <mergeCell ref="E356:E358"/>
    <mergeCell ref="F356:F358"/>
    <mergeCell ref="G356:G358"/>
    <mergeCell ref="H356:H358"/>
    <mergeCell ref="I356:I358"/>
    <mergeCell ref="J356:J358"/>
    <mergeCell ref="K356:K358"/>
    <mergeCell ref="L356:L358"/>
    <mergeCell ref="A392:M392"/>
    <mergeCell ref="A393:H393"/>
    <mergeCell ref="I393:M393"/>
    <mergeCell ref="A394:D394"/>
    <mergeCell ref="F394:J394"/>
    <mergeCell ref="K394:M394"/>
    <mergeCell ref="M356:M358"/>
    <mergeCell ref="A362:C362"/>
    <mergeCell ref="A363:C363"/>
    <mergeCell ref="A390:M390"/>
    <mergeCell ref="A391:M391"/>
    <mergeCell ref="K395:K397"/>
    <mergeCell ref="L395:L397"/>
    <mergeCell ref="M395:M397"/>
    <mergeCell ref="A409:M409"/>
    <mergeCell ref="A410:H410"/>
    <mergeCell ref="I410:M410"/>
    <mergeCell ref="F395:F397"/>
    <mergeCell ref="G395:G397"/>
    <mergeCell ref="H395:H397"/>
    <mergeCell ref="I395:I397"/>
    <mergeCell ref="J395:J397"/>
    <mergeCell ref="A395:A397"/>
    <mergeCell ref="B395:B397"/>
    <mergeCell ref="C395:C397"/>
    <mergeCell ref="D395:D397"/>
    <mergeCell ref="E395:E397"/>
    <mergeCell ref="A411:D411"/>
    <mergeCell ref="E411:F411"/>
    <mergeCell ref="G411:J411"/>
    <mergeCell ref="K411:M411"/>
    <mergeCell ref="A412:A414"/>
    <mergeCell ref="B412:B414"/>
    <mergeCell ref="C412:C414"/>
    <mergeCell ref="D412:D414"/>
    <mergeCell ref="E412:E414"/>
    <mergeCell ref="F412:F414"/>
    <mergeCell ref="G412:G414"/>
    <mergeCell ref="H412:H414"/>
    <mergeCell ref="I412:I414"/>
    <mergeCell ref="J412:J414"/>
    <mergeCell ref="K412:K414"/>
    <mergeCell ref="L412:L414"/>
    <mergeCell ref="A447:M447"/>
    <mergeCell ref="A448:H448"/>
    <mergeCell ref="I448:M448"/>
    <mergeCell ref="A449:D449"/>
    <mergeCell ref="F449:J449"/>
    <mergeCell ref="K449:M449"/>
    <mergeCell ref="M412:M414"/>
    <mergeCell ref="A418:C418"/>
    <mergeCell ref="A419:C419"/>
    <mergeCell ref="A445:M445"/>
    <mergeCell ref="A446:M446"/>
    <mergeCell ref="K450:K452"/>
    <mergeCell ref="L450:L452"/>
    <mergeCell ref="M450:M452"/>
    <mergeCell ref="A464:M464"/>
    <mergeCell ref="A465:H465"/>
    <mergeCell ref="I465:M465"/>
    <mergeCell ref="F450:F452"/>
    <mergeCell ref="G450:G452"/>
    <mergeCell ref="H450:H452"/>
    <mergeCell ref="I450:I452"/>
    <mergeCell ref="J450:J452"/>
    <mergeCell ref="A450:A452"/>
    <mergeCell ref="B450:B452"/>
    <mergeCell ref="C450:C452"/>
    <mergeCell ref="D450:D452"/>
    <mergeCell ref="E450:E452"/>
    <mergeCell ref="A466:D466"/>
    <mergeCell ref="E466:F466"/>
    <mergeCell ref="G466:J466"/>
    <mergeCell ref="K466:M466"/>
    <mergeCell ref="A467:A469"/>
    <mergeCell ref="B467:B469"/>
    <mergeCell ref="C467:C469"/>
    <mergeCell ref="D467:D469"/>
    <mergeCell ref="E467:E469"/>
    <mergeCell ref="F467:F469"/>
    <mergeCell ref="G467:G469"/>
    <mergeCell ref="H467:H469"/>
    <mergeCell ref="I467:I469"/>
    <mergeCell ref="J467:J469"/>
    <mergeCell ref="K467:K469"/>
    <mergeCell ref="L467:L469"/>
    <mergeCell ref="A502:M502"/>
    <mergeCell ref="A503:H503"/>
    <mergeCell ref="I503:M503"/>
    <mergeCell ref="A504:D504"/>
    <mergeCell ref="F504:J504"/>
    <mergeCell ref="K504:M504"/>
    <mergeCell ref="M467:M469"/>
    <mergeCell ref="A473:C473"/>
    <mergeCell ref="A474:C474"/>
    <mergeCell ref="A500:M500"/>
    <mergeCell ref="A501:M501"/>
    <mergeCell ref="K505:K507"/>
    <mergeCell ref="L505:L507"/>
    <mergeCell ref="M505:M507"/>
    <mergeCell ref="A519:M519"/>
    <mergeCell ref="A520:H520"/>
    <mergeCell ref="I520:M520"/>
    <mergeCell ref="F505:F507"/>
    <mergeCell ref="G505:G507"/>
    <mergeCell ref="H505:H507"/>
    <mergeCell ref="I505:I507"/>
    <mergeCell ref="J505:J507"/>
    <mergeCell ref="A505:A507"/>
    <mergeCell ref="B505:B507"/>
    <mergeCell ref="C505:C507"/>
    <mergeCell ref="D505:D507"/>
    <mergeCell ref="E505:E507"/>
    <mergeCell ref="A521:D521"/>
    <mergeCell ref="E521:F521"/>
    <mergeCell ref="G521:J521"/>
    <mergeCell ref="K521:M521"/>
    <mergeCell ref="A522:A524"/>
    <mergeCell ref="B522:B524"/>
    <mergeCell ref="C522:C524"/>
    <mergeCell ref="D522:D524"/>
    <mergeCell ref="E522:E524"/>
    <mergeCell ref="F522:F524"/>
    <mergeCell ref="G522:G524"/>
    <mergeCell ref="H522:H524"/>
    <mergeCell ref="I522:I524"/>
    <mergeCell ref="J522:J524"/>
    <mergeCell ref="K522:K524"/>
    <mergeCell ref="L522:L524"/>
    <mergeCell ref="A557:M557"/>
    <mergeCell ref="A558:H558"/>
    <mergeCell ref="I558:M558"/>
    <mergeCell ref="A559:D559"/>
    <mergeCell ref="F559:J559"/>
    <mergeCell ref="K559:M559"/>
    <mergeCell ref="M522:M524"/>
    <mergeCell ref="A528:C528"/>
    <mergeCell ref="A529:C529"/>
    <mergeCell ref="A555:M555"/>
    <mergeCell ref="A556:M556"/>
    <mergeCell ref="K560:K562"/>
    <mergeCell ref="L560:L562"/>
    <mergeCell ref="M560:M562"/>
    <mergeCell ref="A574:M574"/>
    <mergeCell ref="A575:H575"/>
    <mergeCell ref="I575:M575"/>
    <mergeCell ref="F560:F562"/>
    <mergeCell ref="G560:G562"/>
    <mergeCell ref="H560:H562"/>
    <mergeCell ref="I560:I562"/>
    <mergeCell ref="J560:J562"/>
    <mergeCell ref="A560:A562"/>
    <mergeCell ref="B560:B562"/>
    <mergeCell ref="C560:C562"/>
    <mergeCell ref="D560:D562"/>
    <mergeCell ref="E560:E562"/>
    <mergeCell ref="A576:D576"/>
    <mergeCell ref="E576:F576"/>
    <mergeCell ref="G576:J576"/>
    <mergeCell ref="K576:M576"/>
    <mergeCell ref="A577:A579"/>
    <mergeCell ref="B577:B579"/>
    <mergeCell ref="C577:C579"/>
    <mergeCell ref="D577:D579"/>
    <mergeCell ref="E577:E579"/>
    <mergeCell ref="F577:F579"/>
    <mergeCell ref="G577:G579"/>
    <mergeCell ref="H577:H579"/>
    <mergeCell ref="I577:I579"/>
    <mergeCell ref="J577:J579"/>
    <mergeCell ref="K577:K579"/>
    <mergeCell ref="L577:L579"/>
    <mergeCell ref="A612:M612"/>
    <mergeCell ref="A613:H613"/>
    <mergeCell ref="I613:M613"/>
    <mergeCell ref="A614:D614"/>
    <mergeCell ref="F614:J614"/>
    <mergeCell ref="K614:M614"/>
    <mergeCell ref="M577:M579"/>
    <mergeCell ref="A583:C583"/>
    <mergeCell ref="A584:C584"/>
    <mergeCell ref="A610:M610"/>
    <mergeCell ref="A611:M611"/>
    <mergeCell ref="K615:K617"/>
    <mergeCell ref="L615:L617"/>
    <mergeCell ref="M615:M617"/>
    <mergeCell ref="A629:M629"/>
    <mergeCell ref="A630:H630"/>
    <mergeCell ref="I630:M630"/>
    <mergeCell ref="F615:F617"/>
    <mergeCell ref="G615:G617"/>
    <mergeCell ref="H615:H617"/>
    <mergeCell ref="I615:I617"/>
    <mergeCell ref="J615:J617"/>
    <mergeCell ref="A615:A617"/>
    <mergeCell ref="B615:B617"/>
    <mergeCell ref="C615:C617"/>
    <mergeCell ref="D615:D617"/>
    <mergeCell ref="E615:E617"/>
    <mergeCell ref="A631:D631"/>
    <mergeCell ref="E631:F631"/>
    <mergeCell ref="G631:J631"/>
    <mergeCell ref="K631:M631"/>
    <mergeCell ref="A632:A634"/>
    <mergeCell ref="B632:B634"/>
    <mergeCell ref="C632:C634"/>
    <mergeCell ref="D632:D634"/>
    <mergeCell ref="E632:E634"/>
    <mergeCell ref="F632:F634"/>
    <mergeCell ref="G632:G634"/>
    <mergeCell ref="H632:H634"/>
    <mergeCell ref="I632:I634"/>
    <mergeCell ref="J632:J634"/>
    <mergeCell ref="K632:K634"/>
    <mergeCell ref="L632:L634"/>
    <mergeCell ref="A667:M667"/>
    <mergeCell ref="A668:H668"/>
    <mergeCell ref="I668:M668"/>
    <mergeCell ref="A669:D669"/>
    <mergeCell ref="F669:J669"/>
    <mergeCell ref="K669:M669"/>
    <mergeCell ref="M632:M634"/>
    <mergeCell ref="A638:C638"/>
    <mergeCell ref="A639:C639"/>
    <mergeCell ref="A665:M665"/>
    <mergeCell ref="A666:M666"/>
    <mergeCell ref="K670:K672"/>
    <mergeCell ref="L670:L672"/>
    <mergeCell ref="M670:M672"/>
    <mergeCell ref="A684:M684"/>
    <mergeCell ref="A685:H685"/>
    <mergeCell ref="I685:M685"/>
    <mergeCell ref="F670:F672"/>
    <mergeCell ref="G670:G672"/>
    <mergeCell ref="H670:H672"/>
    <mergeCell ref="I670:I672"/>
    <mergeCell ref="J670:J672"/>
    <mergeCell ref="A670:A672"/>
    <mergeCell ref="B670:B672"/>
    <mergeCell ref="C670:C672"/>
    <mergeCell ref="D670:D672"/>
    <mergeCell ref="E670:E672"/>
    <mergeCell ref="A686:D686"/>
    <mergeCell ref="E686:F686"/>
    <mergeCell ref="G686:J686"/>
    <mergeCell ref="K686:M686"/>
    <mergeCell ref="A687:A689"/>
    <mergeCell ref="B687:B689"/>
    <mergeCell ref="C687:C689"/>
    <mergeCell ref="D687:D689"/>
    <mergeCell ref="E687:E689"/>
    <mergeCell ref="F687:F689"/>
    <mergeCell ref="G687:G689"/>
    <mergeCell ref="H687:H689"/>
    <mergeCell ref="I687:I689"/>
    <mergeCell ref="J687:J689"/>
    <mergeCell ref="K687:K689"/>
    <mergeCell ref="L687:L689"/>
    <mergeCell ref="A722:M722"/>
    <mergeCell ref="A723:H723"/>
    <mergeCell ref="I723:M723"/>
    <mergeCell ref="A724:D724"/>
    <mergeCell ref="F724:J724"/>
    <mergeCell ref="K724:M724"/>
    <mergeCell ref="M687:M689"/>
    <mergeCell ref="A693:C693"/>
    <mergeCell ref="A694:C694"/>
    <mergeCell ref="A720:M720"/>
    <mergeCell ref="A721:M721"/>
    <mergeCell ref="K725:K727"/>
    <mergeCell ref="L725:L727"/>
    <mergeCell ref="M725:M727"/>
    <mergeCell ref="A739:M739"/>
    <mergeCell ref="A740:H740"/>
    <mergeCell ref="I740:M740"/>
    <mergeCell ref="F725:F727"/>
    <mergeCell ref="G725:G727"/>
    <mergeCell ref="H725:H727"/>
    <mergeCell ref="I725:I727"/>
    <mergeCell ref="J725:J727"/>
    <mergeCell ref="A725:A727"/>
    <mergeCell ref="B725:B727"/>
    <mergeCell ref="C725:C727"/>
    <mergeCell ref="D725:D727"/>
    <mergeCell ref="E725:E727"/>
    <mergeCell ref="M742:M744"/>
    <mergeCell ref="A748:C748"/>
    <mergeCell ref="A749:C749"/>
    <mergeCell ref="A741:D741"/>
    <mergeCell ref="E741:F741"/>
    <mergeCell ref="G741:J741"/>
    <mergeCell ref="K741:M741"/>
    <mergeCell ref="A742:A744"/>
    <mergeCell ref="B742:B744"/>
    <mergeCell ref="C742:C744"/>
    <mergeCell ref="D742:D744"/>
    <mergeCell ref="E742:E744"/>
    <mergeCell ref="F742:F744"/>
    <mergeCell ref="G742:G744"/>
    <mergeCell ref="H742:H744"/>
    <mergeCell ref="I742:I744"/>
    <mergeCell ref="J742:J744"/>
    <mergeCell ref="K742:K744"/>
    <mergeCell ref="L742:L744"/>
  </mergeCells>
  <pageMargins left="0.5" right="0.5" top="0.5" bottom="0.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D.A. DIFFERENCE</vt:lpstr>
      <vt:lpstr>Sheet1</vt:lpstr>
      <vt:lpstr>Sheet2</vt:lpstr>
      <vt:lpstr>Sheet3</vt:lpstr>
      <vt:lpstr>'D.A. DIFFERENCE'!Print_Titles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2022-04-15T16:45:46Z</dcterms:modified>
</cp:coreProperties>
</file>